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iseliova1\disk_C\RABOTA\1\"/>
    </mc:Choice>
  </mc:AlternateContent>
  <bookViews>
    <workbookView showSheetTabs="0" xWindow="0" yWindow="0" windowWidth="20160" windowHeight="9516"/>
  </bookViews>
  <sheets>
    <sheet name="Sheet1" sheetId="1" r:id="rId1"/>
    <sheet name="Sheet2" sheetId="2" r:id="rId2"/>
  </sheets>
  <definedNames>
    <definedName name="_xlnm._FilterDatabase" localSheetId="0" hidden="1">Sheet1!$A$2:$N$22</definedName>
    <definedName name="q">Sheet1!$A$2:$P$16</definedName>
    <definedName name="qq">Sheet1!$A$2:$N$23</definedName>
    <definedName name="_xlnm.Print_Titles" localSheetId="0">Sheet1!$13:$15</definedName>
    <definedName name="_xlnm.Print_Area" localSheetId="0">Sheet1!$A$1:$N$22</definedName>
    <definedName name="_xlnm.Print_Area">Sheet1!$A$2:$N$23</definedName>
  </definedNames>
  <calcPr calcId="162913"/>
</workbook>
</file>

<file path=xl/calcChain.xml><?xml version="1.0" encoding="utf-8"?>
<calcChain xmlns="http://schemas.openxmlformats.org/spreadsheetml/2006/main">
  <c r="H16" i="1" l="1"/>
  <c r="E16" i="1"/>
  <c r="H17" i="1"/>
  <c r="E17" i="1"/>
  <c r="D17" i="1"/>
  <c r="N17" i="1" s="1"/>
  <c r="H18" i="1"/>
  <c r="E18" i="1"/>
  <c r="D18" i="1"/>
  <c r="N18" i="1" s="1"/>
  <c r="H20" i="1"/>
  <c r="D20" i="1"/>
  <c r="H21" i="1"/>
  <c r="D21" i="1"/>
  <c r="N16" i="1"/>
  <c r="N19" i="1"/>
  <c r="N20" i="1"/>
  <c r="N21" i="1"/>
  <c r="N22" i="1"/>
</calcChain>
</file>

<file path=xl/sharedStrings.xml><?xml version="1.0" encoding="utf-8"?>
<sst xmlns="http://schemas.openxmlformats.org/spreadsheetml/2006/main" count="42" uniqueCount="38">
  <si>
    <t>до Закону України</t>
  </si>
  <si>
    <t>(тис. грн.)</t>
  </si>
  <si>
    <t xml:space="preserve">Код програмної класифікації видатків та кредитування державного бюджету </t>
  </si>
  <si>
    <t xml:space="preserve">Код функціональної  класифікації видатків та кредитування  бюджету </t>
  </si>
  <si>
    <t xml:space="preserve">Найменування згідно з відомчою і програмною класифікаціями видатків та кредитування  державного бюджету  </t>
  </si>
  <si>
    <t>Загальний фонд</t>
  </si>
  <si>
    <t>Спеціальний фонд</t>
  </si>
  <si>
    <t>Разом:</t>
  </si>
  <si>
    <t>з них:</t>
  </si>
  <si>
    <t xml:space="preserve">оплата
праці
</t>
  </si>
  <si>
    <t xml:space="preserve">комунальні
послуги та
енергоносії
</t>
  </si>
  <si>
    <t>0410000</t>
  </si>
  <si>
    <t>Господарсько-фінансовий департамент Секретаріату Кабінету Міністрів України</t>
  </si>
  <si>
    <t>0411000</t>
  </si>
  <si>
    <t>Секретаріат Кабінету Міністрів України</t>
  </si>
  <si>
    <t>0411220</t>
  </si>
  <si>
    <t>0990</t>
  </si>
  <si>
    <t>Фонд Президента України з підтримки освіти, науки та спорту</t>
  </si>
  <si>
    <t>2300000</t>
  </si>
  <si>
    <t>Міністерство охорони здоров'я України</t>
  </si>
  <si>
    <t>2301000</t>
  </si>
  <si>
    <t>Апарат Міністерства охорони здоров'я України</t>
  </si>
  <si>
    <t>0732</t>
  </si>
  <si>
    <t>Зміни до додатка № 3 до Закону України "Про Державний бюджет України на 2019 рік"</t>
  </si>
  <si>
    <t xml:space="preserve">видатки споживання
</t>
  </si>
  <si>
    <t xml:space="preserve">видатки розвитку
</t>
  </si>
  <si>
    <t>Всього:</t>
  </si>
  <si>
    <t xml:space="preserve">Додаток </t>
  </si>
  <si>
    <t>2301810</t>
  </si>
  <si>
    <t>Реалізація державного інвестиційного проекту "Будівництво сучасного лікувально-діагностичного комплексу Національної дитячої спеціалізованої лікарні "Охматдит"</t>
  </si>
  <si>
    <t xml:space="preserve">щодо будівництва лікувально-діагностичного комплексу </t>
  </si>
  <si>
    <t>Національної дитячої спеціалізованої лікарні "Охматдит"</t>
  </si>
  <si>
    <t>"Про Державний бюджет України на 2019 рік"</t>
  </si>
  <si>
    <t>"Про внесення змін до додатка №3 до Закону України</t>
  </si>
  <si>
    <t>"Розподіл видатків Державного бюджету України на 2019 рік"</t>
  </si>
  <si>
    <t xml:space="preserve">
видатки споживання
</t>
  </si>
  <si>
    <t xml:space="preserve">
видатки розвитку
</t>
  </si>
  <si>
    <t xml:space="preserve">
Всього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</si>
</sst>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;* \-#,##0.0;* &quot;&quot;"/>
  </numFmts>
  <fonts count="10" x14ac:knownFonts="1">
    <font>
      <sz val="10"/>
      <name val="Arial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/>
    <xf numFmtId="0" fontId="0" fillId="0" borderId="0" xfId="0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164" fontId="3" fillId="0" borderId="1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right" vertical="center" shrinkToFit="1"/>
    </xf>
    <xf numFmtId="164" fontId="5" fillId="0" borderId="1" xfId="0" applyNumberFormat="1" applyFont="1" applyFill="1" applyBorder="1" applyAlignment="1" applyProtection="1">
      <alignment horizontal="right" vertical="top" shrinkToFit="1"/>
    </xf>
    <xf numFmtId="164" fontId="3" fillId="0" borderId="1" xfId="0" applyNumberFormat="1" applyFont="1" applyFill="1" applyBorder="1" applyAlignment="1" applyProtection="1">
      <alignment horizontal="right" vertical="top" shrinkToFit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tabSelected="1" topLeftCell="A8" zoomScaleNormal="100" zoomScaleSheetLayoutView="100" workbookViewId="0">
      <selection activeCell="C38" sqref="C38"/>
    </sheetView>
  </sheetViews>
  <sheetFormatPr defaultColWidth="9.109375" defaultRowHeight="13.2" x14ac:dyDescent="0.25"/>
  <cols>
    <col min="1" max="1" width="9.109375" style="13" customWidth="1"/>
    <col min="2" max="2" width="10.5546875" style="13" customWidth="1"/>
    <col min="3" max="3" width="32.109375" customWidth="1"/>
    <col min="4" max="6" width="12.33203125" bestFit="1" customWidth="1"/>
    <col min="7" max="7" width="10.33203125" bestFit="1" customWidth="1"/>
    <col min="8" max="8" width="11.33203125" bestFit="1" customWidth="1"/>
    <col min="9" max="9" width="12.33203125" bestFit="1" customWidth="1"/>
    <col min="10" max="10" width="11.6640625" bestFit="1" customWidth="1"/>
    <col min="11" max="12" width="10.33203125" bestFit="1" customWidth="1"/>
    <col min="13" max="13" width="11.33203125" bestFit="1" customWidth="1"/>
    <col min="14" max="14" width="16" customWidth="1"/>
    <col min="15" max="16" width="12.88671875" customWidth="1"/>
  </cols>
  <sheetData>
    <row r="2" spans="1:16" x14ac:dyDescent="0.25">
      <c r="A2" s="7"/>
      <c r="B2" s="7"/>
      <c r="C2" s="4"/>
      <c r="D2" s="4"/>
      <c r="E2" s="4"/>
      <c r="F2" s="4"/>
      <c r="G2" s="4"/>
      <c r="H2" s="4"/>
      <c r="I2" s="4"/>
      <c r="J2" s="4"/>
      <c r="K2" s="36" t="s">
        <v>27</v>
      </c>
      <c r="L2" s="36"/>
      <c r="M2" s="36"/>
      <c r="N2" s="36"/>
    </row>
    <row r="3" spans="1:16" x14ac:dyDescent="0.25">
      <c r="A3" s="7"/>
      <c r="B3" s="7"/>
      <c r="C3" s="4"/>
      <c r="D3" s="4"/>
      <c r="E3" s="4"/>
      <c r="F3" s="4"/>
      <c r="G3" s="4"/>
      <c r="H3" s="4"/>
      <c r="I3" s="4"/>
      <c r="J3" s="4"/>
      <c r="K3" s="37" t="s">
        <v>0</v>
      </c>
      <c r="L3" s="37"/>
      <c r="M3" s="37"/>
      <c r="N3" s="37"/>
    </row>
    <row r="4" spans="1:16" x14ac:dyDescent="0.25">
      <c r="A4" s="7"/>
      <c r="B4" s="7"/>
      <c r="C4" s="4"/>
      <c r="D4" s="4"/>
      <c r="E4" s="4"/>
      <c r="F4" s="4"/>
      <c r="G4" s="4"/>
      <c r="H4" s="4"/>
      <c r="I4" s="4"/>
      <c r="J4" s="4"/>
      <c r="K4" s="37" t="s">
        <v>33</v>
      </c>
      <c r="L4" s="37"/>
      <c r="M4" s="37"/>
      <c r="N4" s="37"/>
    </row>
    <row r="5" spans="1:16" x14ac:dyDescent="0.25">
      <c r="A5" s="7"/>
      <c r="B5" s="7"/>
      <c r="C5" s="4"/>
      <c r="D5" s="4"/>
      <c r="E5" s="4"/>
      <c r="F5" s="4"/>
      <c r="G5" s="4"/>
      <c r="H5" s="4"/>
      <c r="I5" s="4"/>
      <c r="J5" s="4"/>
      <c r="K5" s="36" t="s">
        <v>32</v>
      </c>
      <c r="L5" s="36"/>
      <c r="M5" s="36"/>
      <c r="N5" s="36"/>
    </row>
    <row r="6" spans="1:16" x14ac:dyDescent="0.25">
      <c r="A6" s="7"/>
      <c r="B6" s="7"/>
      <c r="C6" s="4"/>
      <c r="D6" s="4"/>
      <c r="E6" s="4"/>
      <c r="F6" s="4"/>
      <c r="G6" s="4"/>
      <c r="H6" s="4"/>
      <c r="I6" s="4"/>
      <c r="J6" s="4"/>
      <c r="K6" s="36" t="s">
        <v>30</v>
      </c>
      <c r="L6" s="36"/>
      <c r="M6" s="36"/>
      <c r="N6" s="36"/>
    </row>
    <row r="7" spans="1:16" x14ac:dyDescent="0.25">
      <c r="A7" s="7"/>
      <c r="B7" s="7"/>
      <c r="C7" s="4"/>
      <c r="D7" s="4"/>
      <c r="E7" s="4"/>
      <c r="F7" s="4"/>
      <c r="G7" s="4"/>
      <c r="H7" s="4"/>
      <c r="I7" s="4"/>
      <c r="J7" s="4"/>
      <c r="K7" s="36" t="s">
        <v>31</v>
      </c>
      <c r="L7" s="36"/>
      <c r="M7" s="36"/>
      <c r="N7" s="36"/>
    </row>
    <row r="8" spans="1:16" x14ac:dyDescent="0.25">
      <c r="A8" s="7"/>
      <c r="B8" s="7"/>
      <c r="C8" s="4"/>
      <c r="D8" s="4"/>
      <c r="E8" s="4"/>
      <c r="F8" s="4"/>
      <c r="G8" s="4"/>
      <c r="H8" s="4"/>
      <c r="I8" s="4"/>
      <c r="J8" s="4"/>
      <c r="K8" s="4"/>
      <c r="L8" s="23"/>
      <c r="M8" s="5"/>
      <c r="N8" s="3"/>
    </row>
    <row r="9" spans="1:16" ht="15.6" x14ac:dyDescent="0.3">
      <c r="A9" s="27" t="s">
        <v>23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6" ht="19.8" customHeight="1" x14ac:dyDescent="0.4">
      <c r="A10" s="27" t="s">
        <v>34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19.8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"/>
      <c r="P11" s="1"/>
    </row>
    <row r="12" spans="1:16" s="2" customFormat="1" x14ac:dyDescent="0.25">
      <c r="A12" s="10"/>
      <c r="B12" s="1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 t="s">
        <v>1</v>
      </c>
    </row>
    <row r="13" spans="1:16" s="2" customFormat="1" ht="19.8" customHeight="1" x14ac:dyDescent="0.2">
      <c r="A13" s="31" t="s">
        <v>2</v>
      </c>
      <c r="B13" s="31" t="s">
        <v>3</v>
      </c>
      <c r="C13" s="32" t="s">
        <v>4</v>
      </c>
      <c r="D13" s="33" t="s">
        <v>5</v>
      </c>
      <c r="E13" s="34"/>
      <c r="F13" s="34"/>
      <c r="G13" s="34"/>
      <c r="H13" s="35"/>
      <c r="I13" s="33" t="s">
        <v>6</v>
      </c>
      <c r="J13" s="34"/>
      <c r="K13" s="34"/>
      <c r="L13" s="34"/>
      <c r="M13" s="35"/>
      <c r="N13" s="28" t="s">
        <v>7</v>
      </c>
    </row>
    <row r="14" spans="1:16" s="2" customFormat="1" ht="20.399999999999999" customHeight="1" x14ac:dyDescent="0.2">
      <c r="A14" s="31"/>
      <c r="B14" s="31"/>
      <c r="C14" s="32"/>
      <c r="D14" s="28" t="s">
        <v>37</v>
      </c>
      <c r="E14" s="29" t="s">
        <v>35</v>
      </c>
      <c r="F14" s="30" t="s">
        <v>8</v>
      </c>
      <c r="G14" s="30"/>
      <c r="H14" s="29" t="s">
        <v>36</v>
      </c>
      <c r="I14" s="28" t="s">
        <v>37</v>
      </c>
      <c r="J14" s="29" t="s">
        <v>24</v>
      </c>
      <c r="K14" s="30" t="s">
        <v>8</v>
      </c>
      <c r="L14" s="30"/>
      <c r="M14" s="29" t="s">
        <v>25</v>
      </c>
      <c r="N14" s="28"/>
    </row>
    <row r="15" spans="1:16" ht="52.8" x14ac:dyDescent="0.25">
      <c r="A15" s="31"/>
      <c r="B15" s="31"/>
      <c r="C15" s="32"/>
      <c r="D15" s="28"/>
      <c r="E15" s="29"/>
      <c r="F15" s="14" t="s">
        <v>9</v>
      </c>
      <c r="G15" s="14" t="s">
        <v>10</v>
      </c>
      <c r="H15" s="29"/>
      <c r="I15" s="28"/>
      <c r="J15" s="29"/>
      <c r="K15" s="14" t="s">
        <v>9</v>
      </c>
      <c r="L15" s="14" t="s">
        <v>10</v>
      </c>
      <c r="M15" s="29"/>
      <c r="N15" s="28"/>
    </row>
    <row r="16" spans="1:16" ht="25.8" customHeight="1" x14ac:dyDescent="0.25">
      <c r="A16" s="12"/>
      <c r="B16" s="12"/>
      <c r="C16" s="22" t="s">
        <v>26</v>
      </c>
      <c r="D16" s="21">
        <v>983773258.19999957</v>
      </c>
      <c r="E16" s="21">
        <f>894914318.5-100000</f>
        <v>894814318.5</v>
      </c>
      <c r="F16" s="21">
        <v>170246725.09999999</v>
      </c>
      <c r="G16" s="21">
        <v>8004134.3000000026</v>
      </c>
      <c r="H16" s="21">
        <f>86858939.7+100000</f>
        <v>86958939.700000003</v>
      </c>
      <c r="I16" s="21">
        <v>109248454.99999999</v>
      </c>
      <c r="J16" s="21">
        <v>53162475.100000001</v>
      </c>
      <c r="K16" s="21">
        <v>5295850.299999998</v>
      </c>
      <c r="L16" s="21">
        <v>2064039.2999999993</v>
      </c>
      <c r="M16" s="21">
        <v>56085979.899999991</v>
      </c>
      <c r="N16" s="24">
        <f t="shared" ref="N16:N22" si="0">D16+I16</f>
        <v>1093021713.1999996</v>
      </c>
    </row>
    <row r="17" spans="1:14" ht="42" customHeight="1" x14ac:dyDescent="0.25">
      <c r="A17" s="19" t="s">
        <v>11</v>
      </c>
      <c r="B17" s="19"/>
      <c r="C17" s="20" t="s">
        <v>12</v>
      </c>
      <c r="D17" s="18">
        <f>1963947.2-200000</f>
        <v>1763947.2</v>
      </c>
      <c r="E17" s="18">
        <f>1633735.8-100000</f>
        <v>1533735.8</v>
      </c>
      <c r="F17" s="18">
        <v>854209</v>
      </c>
      <c r="G17" s="18">
        <v>44600.099999999991</v>
      </c>
      <c r="H17" s="18">
        <f>330211.4-100000</f>
        <v>230211.40000000002</v>
      </c>
      <c r="I17" s="18">
        <v>20342.900000000001</v>
      </c>
      <c r="J17" s="18">
        <v>20038.8</v>
      </c>
      <c r="K17" s="18">
        <v>8492</v>
      </c>
      <c r="L17" s="18">
        <v>3191.4</v>
      </c>
      <c r="M17" s="18">
        <v>304.10000000000002</v>
      </c>
      <c r="N17" s="25">
        <f t="shared" si="0"/>
        <v>1784290.0999999999</v>
      </c>
    </row>
    <row r="18" spans="1:14" ht="27.6" customHeight="1" x14ac:dyDescent="0.25">
      <c r="A18" s="11" t="s">
        <v>13</v>
      </c>
      <c r="B18" s="19"/>
      <c r="C18" s="15" t="s">
        <v>14</v>
      </c>
      <c r="D18" s="18">
        <f>1299004.6-200000</f>
        <v>1099004.6000000001</v>
      </c>
      <c r="E18" s="18">
        <f>988423.1-100000</f>
        <v>888423.1</v>
      </c>
      <c r="F18" s="18">
        <v>386980.3</v>
      </c>
      <c r="G18" s="18">
        <v>26835.999999999996</v>
      </c>
      <c r="H18" s="18">
        <f>310581.5-100000</f>
        <v>210581.5</v>
      </c>
      <c r="I18" s="18">
        <v>20038.7</v>
      </c>
      <c r="J18" s="18">
        <v>19823.599999999999</v>
      </c>
      <c r="K18" s="18">
        <v>8492</v>
      </c>
      <c r="L18" s="18">
        <v>3191.4</v>
      </c>
      <c r="M18" s="18">
        <v>215.1</v>
      </c>
      <c r="N18" s="25">
        <f t="shared" si="0"/>
        <v>1119043.3</v>
      </c>
    </row>
    <row r="19" spans="1:14" ht="27.6" customHeight="1" x14ac:dyDescent="0.25">
      <c r="A19" s="12" t="s">
        <v>15</v>
      </c>
      <c r="B19" s="12" t="s">
        <v>16</v>
      </c>
      <c r="C19" s="16" t="s">
        <v>17</v>
      </c>
      <c r="D19" s="17"/>
      <c r="E19" s="17"/>
      <c r="F19" s="17">
        <v>0</v>
      </c>
      <c r="G19" s="17">
        <v>0</v>
      </c>
      <c r="H19" s="17"/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26">
        <f t="shared" si="0"/>
        <v>0</v>
      </c>
    </row>
    <row r="20" spans="1:14" ht="32.4" customHeight="1" x14ac:dyDescent="0.25">
      <c r="A20" s="19" t="s">
        <v>18</v>
      </c>
      <c r="B20" s="19"/>
      <c r="C20" s="20" t="s">
        <v>19</v>
      </c>
      <c r="D20" s="18">
        <f>34513230.5+200000</f>
        <v>34713230.5</v>
      </c>
      <c r="E20" s="18">
        <v>33242894.100000001</v>
      </c>
      <c r="F20" s="18">
        <v>3202791.9999999995</v>
      </c>
      <c r="G20" s="18">
        <v>379725.20000000007</v>
      </c>
      <c r="H20" s="18">
        <f>1270336.4+200000</f>
        <v>1470336.4</v>
      </c>
      <c r="I20" s="18">
        <v>4791845.1000000006</v>
      </c>
      <c r="J20" s="18">
        <v>4115663.2999999993</v>
      </c>
      <c r="K20" s="18">
        <v>248776.4</v>
      </c>
      <c r="L20" s="18">
        <v>99484.800000000003</v>
      </c>
      <c r="M20" s="18">
        <v>676181.8</v>
      </c>
      <c r="N20" s="25">
        <f t="shared" si="0"/>
        <v>39505075.600000001</v>
      </c>
    </row>
    <row r="21" spans="1:14" ht="32.4" customHeight="1" x14ac:dyDescent="0.25">
      <c r="A21" s="11" t="s">
        <v>20</v>
      </c>
      <c r="B21" s="19"/>
      <c r="C21" s="15" t="s">
        <v>21</v>
      </c>
      <c r="D21" s="18">
        <f>15144384+200000</f>
        <v>15344384</v>
      </c>
      <c r="E21" s="18">
        <v>13954047.600000001</v>
      </c>
      <c r="F21" s="18">
        <v>2963165.7999999993</v>
      </c>
      <c r="G21" s="18">
        <v>369718.80000000005</v>
      </c>
      <c r="H21" s="18">
        <f>1190336.4+200000</f>
        <v>1390336.4</v>
      </c>
      <c r="I21" s="18">
        <v>4791845.1000000006</v>
      </c>
      <c r="J21" s="18">
        <v>4115663.2999999993</v>
      </c>
      <c r="K21" s="18">
        <v>248776.4</v>
      </c>
      <c r="L21" s="18">
        <v>99484.800000000003</v>
      </c>
      <c r="M21" s="18">
        <v>676181.8</v>
      </c>
      <c r="N21" s="25">
        <f t="shared" si="0"/>
        <v>20136229.100000001</v>
      </c>
    </row>
    <row r="22" spans="1:14" ht="69" customHeight="1" x14ac:dyDescent="0.25">
      <c r="A22" s="12" t="s">
        <v>28</v>
      </c>
      <c r="B22" s="12" t="s">
        <v>22</v>
      </c>
      <c r="C22" s="16" t="s">
        <v>29</v>
      </c>
      <c r="D22" s="17">
        <v>800000</v>
      </c>
      <c r="E22" s="17">
        <v>0</v>
      </c>
      <c r="F22" s="17">
        <v>0</v>
      </c>
      <c r="G22" s="17">
        <v>0</v>
      </c>
      <c r="H22" s="17">
        <v>800000</v>
      </c>
      <c r="I22" s="17"/>
      <c r="J22" s="17"/>
      <c r="K22" s="17"/>
      <c r="L22" s="17"/>
      <c r="M22" s="17"/>
      <c r="N22" s="26">
        <f t="shared" si="0"/>
        <v>800000</v>
      </c>
    </row>
    <row r="23" spans="1:14" x14ac:dyDescent="0.25">
      <c r="A23" s="7"/>
      <c r="B23" s="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</sheetData>
  <mergeCells count="22">
    <mergeCell ref="K7:N7"/>
    <mergeCell ref="K2:N2"/>
    <mergeCell ref="K3:N3"/>
    <mergeCell ref="K4:N4"/>
    <mergeCell ref="K5:N5"/>
    <mergeCell ref="K6:N6"/>
    <mergeCell ref="A9:N9"/>
    <mergeCell ref="A10:N10"/>
    <mergeCell ref="D14:D15"/>
    <mergeCell ref="E14:E15"/>
    <mergeCell ref="F14:G14"/>
    <mergeCell ref="H14:H15"/>
    <mergeCell ref="I14:I15"/>
    <mergeCell ref="J14:J15"/>
    <mergeCell ref="K14:L14"/>
    <mergeCell ref="M14:M15"/>
    <mergeCell ref="A13:A15"/>
    <mergeCell ref="B13:B15"/>
    <mergeCell ref="C13:C15"/>
    <mergeCell ref="N13:N15"/>
    <mergeCell ref="D13:H13"/>
    <mergeCell ref="I13:M13"/>
  </mergeCells>
  <pageMargins left="0.39370078740157483" right="0.39370078740157483" top="0.39370078740157483" bottom="0.39370078740157483" header="0.31496062992125984" footer="0.31496062992125984"/>
  <pageSetup paperSize="9" scale="77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 x14ac:dyDescent="0.25"/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Sheet1</vt:lpstr>
      <vt:lpstr>Sheet2</vt:lpstr>
      <vt:lpstr>q</vt:lpstr>
      <vt:lpstr>qq</vt:lpstr>
      <vt:lpstr>Sheet1!Заголовки_для_друку</vt:lpstr>
      <vt:lpstr>Sheet1!Область_друку</vt:lpstr>
      <vt:lpstr>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Олена В. Кисельова</cp:lastModifiedBy>
  <cp:lastPrinted>2019-12-06T10:17:02Z</cp:lastPrinted>
  <dcterms:created xsi:type="dcterms:W3CDTF">2019-11-06T17:05:40Z</dcterms:created>
  <dcterms:modified xsi:type="dcterms:W3CDTF">2019-12-10T14:13:36Z</dcterms:modified>
</cp:coreProperties>
</file>