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LOK_v_ROBOTU\ZAKONODAVSTVO\2020-09-22\"/>
    </mc:Choice>
  </mc:AlternateContent>
  <bookViews>
    <workbookView xWindow="0" yWindow="0" windowWidth="23040" windowHeight="8610" tabRatio="500"/>
  </bookViews>
  <sheets>
    <sheet name="додаток" sheetId="1" r:id="rId1"/>
  </sheets>
  <definedNames>
    <definedName name="_xlnm.Print_Area" localSheetId="0">додаток!$A$1:$N$16</definedName>
  </definedNames>
  <calcPr calcId="162913"/>
</workbook>
</file>

<file path=xl/calcChain.xml><?xml version="1.0" encoding="utf-8"?>
<calcChain xmlns="http://schemas.openxmlformats.org/spreadsheetml/2006/main">
  <c r="E9" i="1" l="1"/>
  <c r="D9" i="1"/>
  <c r="E15" i="1" l="1"/>
  <c r="E14" i="1"/>
  <c r="E13" i="1"/>
  <c r="D15" i="1"/>
  <c r="D14" i="1"/>
  <c r="D13" i="1"/>
  <c r="H11" i="1"/>
  <c r="H10" i="1"/>
  <c r="D11" i="1"/>
  <c r="D10" i="1"/>
  <c r="H9" i="1"/>
  <c r="N9" i="1"/>
  <c r="N12" i="1" l="1"/>
  <c r="N13" i="1" l="1"/>
  <c r="N14" i="1"/>
  <c r="N11" i="1"/>
  <c r="N10" i="1"/>
  <c r="N15" i="1"/>
</calcChain>
</file>

<file path=xl/sharedStrings.xml><?xml version="1.0" encoding="utf-8"?>
<sst xmlns="http://schemas.openxmlformats.org/spreadsheetml/2006/main" count="35" uniqueCount="28">
  <si>
    <t>Зміни до додатка № 3 до Закону України "Про Державний бюджет України на 2020 рік"_x000D_
"Розподіл видатків Державного бюджету України на 2020 рік"_x000D_</t>
  </si>
  <si>
    <t>оплата_x000D_
праці_x000D_</t>
  </si>
  <si>
    <t>комунальні_x000D_
послуги та_x000D_
енергоносії_x000D_</t>
  </si>
  <si>
    <t>Всього:</t>
  </si>
  <si>
    <t>3510000</t>
  </si>
  <si>
    <t>Міністерство фінансів України (загальнодержавні видатки та кредитування)</t>
  </si>
  <si>
    <t>3511000</t>
  </si>
  <si>
    <t>Найменування згідно з відомчою і програмною класифікаціями видатків та кредитування державного бюджету _x000D_</t>
  </si>
  <si>
    <t>з них:</t>
  </si>
  <si>
    <t>Загальний фонд</t>
  </si>
  <si>
    <t>Спеціальний фонд</t>
  </si>
  <si>
    <t>3511350</t>
  </si>
  <si>
    <t>0170</t>
  </si>
  <si>
    <t xml:space="preserve">Обслуговування державного боргу </t>
  </si>
  <si>
    <t>3500000</t>
  </si>
  <si>
    <t>Міністерство фінансів України</t>
  </si>
  <si>
    <t>3501000</t>
  </si>
  <si>
    <t>Апарат Міністерства фінансів України</t>
  </si>
  <si>
    <t>0490</t>
  </si>
  <si>
    <t>Поповнення статутного капіталу акціонерного товариства, яке створюється з метою впровадження фінансово-кредитних механізмів забезпечення громадян України житлом</t>
  </si>
  <si>
    <t>(тис. грн)</t>
  </si>
  <si>
    <t>Код програмної класифіка_x000D_ції видатків  та кредитування державного бюджету_x000D_</t>
  </si>
  <si>
    <t xml:space="preserve">
_x000D_видатки споживання_x000D_</t>
  </si>
  <si>
    <t xml:space="preserve">
_x000D_Всього_x000D_</t>
  </si>
  <si>
    <t xml:space="preserve">
_x000D_видатки розвитку_x000D_</t>
  </si>
  <si>
    <t xml:space="preserve">
_x000D_Разом:</t>
  </si>
  <si>
    <t>Додаток 
до Закону України_x000D_
"Про внесення змін до Закону України_x000D_
"Про Державний бюджет України на 2020 рік" щодо надання державних гарантій на портфельній основі та впровадження фінансово-кредитних механізмів забезпечення громадян України житлом" _x000D_</t>
  </si>
  <si>
    <t>Код 
функціональної класифі_x000D_кації _x000D_видатків та кредитування _x000D_бюджету_x000D_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</si>
</sst>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* #,##0.0;* \-#,##0.0;* &quot;&quot;"/>
  </numFmts>
  <fonts count="12" x14ac:knownFonts="1">
    <font>
      <sz val="10"/>
      <color indexed="8"/>
      <name val="ARIAL"/>
      <charset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6" fillId="0" borderId="0"/>
  </cellStyleXfs>
  <cellXfs count="36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>
      <alignment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165" fontId="7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 wrapText="1"/>
    </xf>
    <xf numFmtId="165" fontId="7" fillId="0" borderId="2" xfId="1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vertical="top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49" fontId="1" fillId="0" borderId="2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vertical="top" wrapText="1"/>
    </xf>
    <xf numFmtId="165" fontId="9" fillId="0" borderId="2" xfId="1" applyNumberFormat="1" applyFont="1" applyFill="1" applyBorder="1" applyAlignment="1" applyProtection="1">
      <alignment vertical="top"/>
    </xf>
    <xf numFmtId="165" fontId="7" fillId="2" borderId="2" xfId="1" applyNumberFormat="1" applyFont="1" applyFill="1" applyBorder="1" applyAlignment="1" applyProtection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64" fontId="7" fillId="0" borderId="2" xfId="0" applyNumberFormat="1" applyFont="1" applyFill="1" applyBorder="1" applyAlignment="1" applyProtection="1">
      <alignment vertical="top"/>
    </xf>
    <xf numFmtId="164" fontId="9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Zeros="0" tabSelected="1" showOutlineSymbols="0" zoomScaleNormal="100" workbookViewId="0">
      <selection activeCell="E15" sqref="E15"/>
    </sheetView>
  </sheetViews>
  <sheetFormatPr defaultColWidth="6.85546875" defaultRowHeight="12.75" customHeight="1" x14ac:dyDescent="0.2"/>
  <cols>
    <col min="1" max="2" width="12.7109375" style="1" customWidth="1"/>
    <col min="3" max="3" width="33.42578125" style="1" customWidth="1"/>
    <col min="4" max="4" width="15.28515625" style="1" customWidth="1"/>
    <col min="5" max="5" width="12.7109375" style="1" bestFit="1" customWidth="1"/>
    <col min="6" max="6" width="14" style="1" customWidth="1"/>
    <col min="7" max="7" width="13" style="1" customWidth="1"/>
    <col min="8" max="8" width="12.140625" style="1" customWidth="1"/>
    <col min="9" max="9" width="12.7109375" style="1" customWidth="1"/>
    <col min="10" max="10" width="13" style="1" customWidth="1"/>
    <col min="11" max="11" width="12" style="1" customWidth="1"/>
    <col min="12" max="12" width="12.28515625" style="1" customWidth="1"/>
    <col min="13" max="13" width="11.7109375" style="1" bestFit="1" customWidth="1"/>
    <col min="14" max="14" width="14.85546875" style="1" customWidth="1"/>
    <col min="15" max="16384" width="6.85546875" style="1"/>
  </cols>
  <sheetData>
    <row r="1" spans="1:14" ht="32.450000000000003" customHeight="1" x14ac:dyDescent="0.2"/>
    <row r="2" spans="1:14" ht="108" customHeight="1" x14ac:dyDescent="0.2">
      <c r="L2" s="33" t="s">
        <v>26</v>
      </c>
      <c r="M2" s="33"/>
      <c r="N2" s="33"/>
    </row>
    <row r="3" spans="1:14" x14ac:dyDescent="0.2">
      <c r="L3" s="4"/>
      <c r="M3" s="4"/>
      <c r="N3" s="4"/>
    </row>
    <row r="4" spans="1:14" ht="37.5" customHeight="1" x14ac:dyDescent="0.2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">
      <c r="N5" s="3" t="s">
        <v>20</v>
      </c>
    </row>
    <row r="6" spans="1:14" ht="13.15" customHeight="1" x14ac:dyDescent="0.2">
      <c r="A6" s="31" t="s">
        <v>21</v>
      </c>
      <c r="B6" s="31" t="s">
        <v>27</v>
      </c>
      <c r="C6" s="31" t="s">
        <v>7</v>
      </c>
      <c r="D6" s="34" t="s">
        <v>9</v>
      </c>
      <c r="E6" s="34"/>
      <c r="F6" s="34"/>
      <c r="G6" s="34"/>
      <c r="H6" s="34"/>
      <c r="I6" s="34" t="s">
        <v>10</v>
      </c>
      <c r="J6" s="34"/>
      <c r="K6" s="34"/>
      <c r="L6" s="34"/>
      <c r="M6" s="34"/>
      <c r="N6" s="35" t="s">
        <v>25</v>
      </c>
    </row>
    <row r="7" spans="1:14" ht="13.15" customHeight="1" x14ac:dyDescent="0.2">
      <c r="A7" s="31"/>
      <c r="B7" s="31"/>
      <c r="C7" s="31"/>
      <c r="D7" s="35" t="s">
        <v>23</v>
      </c>
      <c r="E7" s="35" t="s">
        <v>22</v>
      </c>
      <c r="F7" s="34" t="s">
        <v>8</v>
      </c>
      <c r="G7" s="34"/>
      <c r="H7" s="35" t="s">
        <v>24</v>
      </c>
      <c r="I7" s="35" t="s">
        <v>23</v>
      </c>
      <c r="J7" s="35" t="s">
        <v>22</v>
      </c>
      <c r="K7" s="34" t="s">
        <v>8</v>
      </c>
      <c r="L7" s="34"/>
      <c r="M7" s="35" t="s">
        <v>24</v>
      </c>
      <c r="N7" s="35"/>
    </row>
    <row r="8" spans="1:14" ht="73.5" customHeight="1" x14ac:dyDescent="0.2">
      <c r="A8" s="31"/>
      <c r="B8" s="31"/>
      <c r="C8" s="31"/>
      <c r="D8" s="35"/>
      <c r="E8" s="35"/>
      <c r="F8" s="27" t="s">
        <v>1</v>
      </c>
      <c r="G8" s="27" t="s">
        <v>2</v>
      </c>
      <c r="H8" s="35"/>
      <c r="I8" s="35"/>
      <c r="J8" s="35"/>
      <c r="K8" s="27" t="s">
        <v>1</v>
      </c>
      <c r="L8" s="27" t="s">
        <v>2</v>
      </c>
      <c r="M8" s="35"/>
      <c r="N8" s="35"/>
    </row>
    <row r="9" spans="1:14" s="25" customFormat="1" ht="18" customHeight="1" x14ac:dyDescent="0.2">
      <c r="A9" s="23"/>
      <c r="B9" s="24"/>
      <c r="C9" s="26" t="s">
        <v>3</v>
      </c>
      <c r="D9" s="8">
        <f>1137962386.1+80000</f>
        <v>1138042386.0999999</v>
      </c>
      <c r="E9" s="8">
        <f>989299727.8-10000+80000</f>
        <v>989369727.79999995</v>
      </c>
      <c r="F9" s="8">
        <v>188037799</v>
      </c>
      <c r="G9" s="8">
        <v>8787081.1999999993</v>
      </c>
      <c r="H9" s="8">
        <f>78812340.7+10000</f>
        <v>78822340.700000003</v>
      </c>
      <c r="I9" s="8">
        <v>131344714.19999997</v>
      </c>
      <c r="J9" s="8">
        <v>48090732.400000006</v>
      </c>
      <c r="K9" s="8">
        <v>6929976.7000000002</v>
      </c>
      <c r="L9" s="8">
        <v>2462526.6000000006</v>
      </c>
      <c r="M9" s="8">
        <v>83253981.800000012</v>
      </c>
      <c r="N9" s="8">
        <f>D9+I9</f>
        <v>1269387100.3</v>
      </c>
    </row>
    <row r="10" spans="1:14" s="7" customFormat="1" ht="13.5" x14ac:dyDescent="0.2">
      <c r="A10" s="9" t="s">
        <v>14</v>
      </c>
      <c r="B10" s="10"/>
      <c r="C10" s="11" t="s">
        <v>15</v>
      </c>
      <c r="D10" s="12">
        <f>17135001.1+10000</f>
        <v>17145001.100000001</v>
      </c>
      <c r="E10" s="12">
        <v>16790728.5</v>
      </c>
      <c r="F10" s="12">
        <v>11493656.1</v>
      </c>
      <c r="G10" s="12">
        <v>525538.1</v>
      </c>
      <c r="H10" s="12">
        <f>344272.6+10000</f>
        <v>354272.6</v>
      </c>
      <c r="I10" s="12">
        <v>2747376.3000000003</v>
      </c>
      <c r="J10" s="12">
        <v>626158.80000000005</v>
      </c>
      <c r="K10" s="12">
        <v>9203</v>
      </c>
      <c r="L10" s="12">
        <v>4042.7000000000003</v>
      </c>
      <c r="M10" s="12">
        <v>2121217.5</v>
      </c>
      <c r="N10" s="28">
        <f t="shared" ref="N10:N15" si="0">I10+D10</f>
        <v>19892377.400000002</v>
      </c>
    </row>
    <row r="11" spans="1:14" s="5" customFormat="1" ht="27" x14ac:dyDescent="0.2">
      <c r="A11" s="10" t="s">
        <v>16</v>
      </c>
      <c r="B11" s="10"/>
      <c r="C11" s="13" t="s">
        <v>17</v>
      </c>
      <c r="D11" s="12">
        <f>773213.2+10000</f>
        <v>783213.2</v>
      </c>
      <c r="E11" s="12">
        <v>671206.20000000007</v>
      </c>
      <c r="F11" s="12">
        <v>319051.60000000003</v>
      </c>
      <c r="G11" s="12">
        <v>13296.5</v>
      </c>
      <c r="H11" s="12">
        <f>102007+10000</f>
        <v>112007</v>
      </c>
      <c r="I11" s="12">
        <v>2087260.7</v>
      </c>
      <c r="J11" s="12">
        <v>86304.6</v>
      </c>
      <c r="K11" s="12">
        <v>6863.3</v>
      </c>
      <c r="L11" s="12">
        <v>1587.6000000000001</v>
      </c>
      <c r="M11" s="12">
        <v>2000956.1</v>
      </c>
      <c r="N11" s="28">
        <f t="shared" si="0"/>
        <v>2870473.9</v>
      </c>
    </row>
    <row r="12" spans="1:14" s="5" customFormat="1" ht="76.5" x14ac:dyDescent="0.2">
      <c r="A12" s="30">
        <v>3501570</v>
      </c>
      <c r="B12" s="15" t="s">
        <v>18</v>
      </c>
      <c r="C12" s="16" t="s">
        <v>19</v>
      </c>
      <c r="D12" s="17">
        <v>10000</v>
      </c>
      <c r="E12" s="17"/>
      <c r="F12" s="18"/>
      <c r="G12" s="18"/>
      <c r="H12" s="17">
        <v>10000</v>
      </c>
      <c r="I12" s="18"/>
      <c r="J12" s="18"/>
      <c r="K12" s="18"/>
      <c r="L12" s="18"/>
      <c r="M12" s="18"/>
      <c r="N12" s="17">
        <f>I12+D12</f>
        <v>10000</v>
      </c>
    </row>
    <row r="13" spans="1:14" s="5" customFormat="1" ht="38.25" x14ac:dyDescent="0.2">
      <c r="A13" s="19" t="s">
        <v>4</v>
      </c>
      <c r="B13" s="19"/>
      <c r="C13" s="20" t="s">
        <v>5</v>
      </c>
      <c r="D13" s="12">
        <f>233073852.2-10000</f>
        <v>233063852.19999999</v>
      </c>
      <c r="E13" s="12">
        <f>162970820-10000</f>
        <v>162960820</v>
      </c>
      <c r="F13" s="12">
        <v>0</v>
      </c>
      <c r="G13" s="12">
        <v>0</v>
      </c>
      <c r="H13" s="12">
        <v>252714.6</v>
      </c>
      <c r="I13" s="12">
        <v>1516300</v>
      </c>
      <c r="J13" s="12">
        <v>550000</v>
      </c>
      <c r="K13" s="12">
        <v>0</v>
      </c>
      <c r="L13" s="12">
        <v>0</v>
      </c>
      <c r="M13" s="12">
        <v>966300</v>
      </c>
      <c r="N13" s="28">
        <f>I13+D13</f>
        <v>234580152.19999999</v>
      </c>
    </row>
    <row r="14" spans="1:14" s="6" customFormat="1" ht="40.5" x14ac:dyDescent="0.2">
      <c r="A14" s="21" t="s">
        <v>6</v>
      </c>
      <c r="B14" s="21"/>
      <c r="C14" s="22" t="s">
        <v>5</v>
      </c>
      <c r="D14" s="12">
        <f>233073852.2-10000</f>
        <v>233063852.19999999</v>
      </c>
      <c r="E14" s="12">
        <f>162970820-10000</f>
        <v>162960820</v>
      </c>
      <c r="F14" s="12">
        <v>0</v>
      </c>
      <c r="G14" s="12">
        <v>0</v>
      </c>
      <c r="H14" s="12">
        <v>252714.6</v>
      </c>
      <c r="I14" s="12">
        <v>1516300</v>
      </c>
      <c r="J14" s="12">
        <v>550000</v>
      </c>
      <c r="K14" s="12">
        <v>0</v>
      </c>
      <c r="L14" s="12">
        <v>0</v>
      </c>
      <c r="M14" s="12">
        <v>966300</v>
      </c>
      <c r="N14" s="28">
        <f>I14+D14</f>
        <v>234580152.19999999</v>
      </c>
    </row>
    <row r="15" spans="1:14" x14ac:dyDescent="0.2">
      <c r="A15" s="14" t="s">
        <v>11</v>
      </c>
      <c r="B15" s="14" t="s">
        <v>12</v>
      </c>
      <c r="C15" s="16" t="s">
        <v>13</v>
      </c>
      <c r="D15" s="17">
        <f>141336510.9-10000</f>
        <v>141326510.90000001</v>
      </c>
      <c r="E15" s="17">
        <f>141336510.9-10000</f>
        <v>141326510.90000001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29">
        <f t="shared" si="0"/>
        <v>141326510.90000001</v>
      </c>
    </row>
    <row r="16" spans="1:14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</sheetData>
  <mergeCells count="16">
    <mergeCell ref="A6:A8"/>
    <mergeCell ref="A4:N4"/>
    <mergeCell ref="L2:N2"/>
    <mergeCell ref="F7:G7"/>
    <mergeCell ref="K7:L7"/>
    <mergeCell ref="D6:H6"/>
    <mergeCell ref="I6:M6"/>
    <mergeCell ref="N6:N8"/>
    <mergeCell ref="M7:M8"/>
    <mergeCell ref="I7:I8"/>
    <mergeCell ref="J7:J8"/>
    <mergeCell ref="H7:H8"/>
    <mergeCell ref="E7:E8"/>
    <mergeCell ref="D7:D8"/>
    <mergeCell ref="C6:C8"/>
    <mergeCell ref="B6:B8"/>
  </mergeCells>
  <pageMargins left="0.78740157480314965" right="0.59055118110236227" top="1.1811023622047245" bottom="0.78740157480314965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</vt:lpstr>
      <vt:lpstr>додаток!Область_друку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Mokrova</cp:lastModifiedBy>
  <cp:lastPrinted>2020-09-01T18:24:16Z</cp:lastPrinted>
  <dcterms:created xsi:type="dcterms:W3CDTF">2020-08-20T06:56:10Z</dcterms:created>
  <dcterms:modified xsi:type="dcterms:W3CDTF">2020-09-22T10:26:25Z</dcterms:modified>
</cp:coreProperties>
</file>