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0" windowWidth="23040" windowHeight="8100"/>
  </bookViews>
  <sheets>
    <sheet name="дод1_дод3" sheetId="1" r:id="rId1"/>
    <sheet name="дод2-дод4" sheetId="2" r:id="rId2"/>
    <sheet name="дод3-дод8" sheetId="4" r:id="rId3"/>
  </sheets>
  <definedNames>
    <definedName name="q" localSheetId="0">дод1_дод3!$A$1:$R$8</definedName>
    <definedName name="q" localSheetId="1">'дод2-дод4'!$A$1:$U$8</definedName>
    <definedName name="q" localSheetId="2">#REF!</definedName>
    <definedName name="q">#REF!</definedName>
    <definedName name="qq" localSheetId="0">дод1_дод3!$A$1:$N$12</definedName>
    <definedName name="qq" localSheetId="1">#REF!</definedName>
    <definedName name="qq" localSheetId="2">#REF!</definedName>
    <definedName name="qq">#REF!</definedName>
    <definedName name="_xlnm.Print_Titles" localSheetId="0">дод1_дод3!$6:$8</definedName>
    <definedName name="_xlnm.Print_Area" localSheetId="0">дод1_дод3!$A$1:$N$15</definedName>
    <definedName name="_xlnm.Print_Area" localSheetId="1">'дод2-дод4'!$A$1:$M$12</definedName>
    <definedName name="_xlnm.Print_Area" localSheetId="2">'дод3-дод8'!$A$1:$F$15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J9" i="1"/>
  <c r="I9" i="1"/>
  <c r="N9" i="1" s="1"/>
  <c r="F11" i="4" l="1"/>
  <c r="F9" i="4"/>
  <c r="F8" i="4"/>
  <c r="M11" i="2" l="1"/>
  <c r="L11" i="2"/>
  <c r="G11" i="2"/>
  <c r="F11" i="2"/>
  <c r="M10" i="2"/>
  <c r="L10" i="2"/>
  <c r="G10" i="2"/>
  <c r="F10" i="2"/>
  <c r="K9" i="2"/>
  <c r="J9" i="2"/>
  <c r="F9" i="2"/>
  <c r="G9" i="2" s="1"/>
  <c r="L9" i="2" l="1"/>
  <c r="M9" i="2" s="1"/>
  <c r="J15" i="1"/>
  <c r="I15" i="1"/>
  <c r="N15" i="1" s="1"/>
  <c r="J14" i="1"/>
  <c r="I14" i="1"/>
  <c r="N14" i="1" s="1"/>
  <c r="J13" i="1"/>
  <c r="I13" i="1"/>
  <c r="N13" i="1" s="1"/>
  <c r="M12" i="1"/>
  <c r="J12" i="1"/>
  <c r="I12" i="1"/>
  <c r="N12" i="1" s="1"/>
  <c r="M11" i="1"/>
  <c r="J11" i="1"/>
  <c r="I11" i="1"/>
  <c r="N11" i="1" s="1"/>
  <c r="M10" i="1"/>
  <c r="J10" i="1"/>
  <c r="I10" i="1"/>
  <c r="N10" i="1" s="1"/>
</calcChain>
</file>

<file path=xl/sharedStrings.xml><?xml version="1.0" encoding="utf-8"?>
<sst xmlns="http://schemas.openxmlformats.org/spreadsheetml/2006/main" count="100" uniqueCount="70">
  <si>
    <t>(тис. грн)</t>
  </si>
  <si>
    <t xml:space="preserve">Код програмної класифікації видатків та кредитування державного бюджету </t>
  </si>
  <si>
    <t xml:space="preserve">Код функціональної  класифікації видатків та кредитування  бюджету </t>
  </si>
  <si>
    <t xml:space="preserve">Найменування згідно з відомчою і програмною класифікаціями видатків та кредитування  державного бюджету  </t>
  </si>
  <si>
    <t>Загальний фонд</t>
  </si>
  <si>
    <t>Спеціальний фонд</t>
  </si>
  <si>
    <t>Разом:</t>
  </si>
  <si>
    <t xml:space="preserve">
Всього
</t>
  </si>
  <si>
    <t xml:space="preserve">
видатки споживання
</t>
  </si>
  <si>
    <t>з них:</t>
  </si>
  <si>
    <t xml:space="preserve">
видатки розвитку
</t>
  </si>
  <si>
    <t xml:space="preserve">оплата
праці
</t>
  </si>
  <si>
    <t xml:space="preserve">комунальні
послуги та
енергоносії
</t>
  </si>
  <si>
    <t>Всього:</t>
  </si>
  <si>
    <t/>
  </si>
  <si>
    <t>2301610</t>
  </si>
  <si>
    <t>0763</t>
  </si>
  <si>
    <t>Поліпшення охорони здоров'я на службі у людей</t>
  </si>
  <si>
    <t>2500000</t>
  </si>
  <si>
    <t>Міністерство соціальної політики України</t>
  </si>
  <si>
    <t>2501000</t>
  </si>
  <si>
    <t>Апарат Міністерства соціальної політики України</t>
  </si>
  <si>
    <t>2501630</t>
  </si>
  <si>
    <t>1090</t>
  </si>
  <si>
    <t>Модернізація системи соціальної підтримки населення України</t>
  </si>
  <si>
    <t>(тис. грн.)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</si>
  <si>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</si>
  <si>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</si>
  <si>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</si>
  <si>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Надання кредитів</t>
  </si>
  <si>
    <t>Повернення кредитів</t>
  </si>
  <si>
    <t>Кредитування - всього</t>
  </si>
  <si>
    <t>Разом</t>
  </si>
  <si>
    <t>2400000</t>
  </si>
  <si>
    <t>Міністерство енергетики України</t>
  </si>
  <si>
    <t>2401000</t>
  </si>
  <si>
    <t>Апарат Міністерства енергетики України</t>
  </si>
  <si>
    <t>2401620</t>
  </si>
  <si>
    <t>0433</t>
  </si>
  <si>
    <t>Реконструкція, капітальний ремонт та технічне переоснащення магістрального газопроводу Уренгой-Помари-Ужгород</t>
  </si>
  <si>
    <t>Назва кредитора та інвестиційного проекту, 
що реалізується за рахунок кредиту (позики)</t>
  </si>
  <si>
    <t xml:space="preserve">Назва валюти, в якій залучається кредит (позика) </t>
  </si>
  <si>
    <t>дол. США</t>
  </si>
  <si>
    <t>Поліпшення охорони здоров’я на службі у людей</t>
  </si>
  <si>
    <t>Проект "Модернізація системи соціальної підтримки населення України"</t>
  </si>
  <si>
    <t>Кредитор - Європейський банк реконструкції та розвитку:</t>
  </si>
  <si>
    <t>Проект "Реконструкція, капітальний ремонт та технічне переоснащення магістрального газопроводу Уренгой-Помари-Ужгород"</t>
  </si>
  <si>
    <t>євро</t>
  </si>
  <si>
    <t xml:space="preserve">Реконструкція, капітальний ремонт та технічне переоснащення магістрального газопроводу Уренгой-Помари-Ужгород </t>
  </si>
  <si>
    <t>Кредитор - Європейський інвестиційний банк:</t>
  </si>
  <si>
    <t xml:space="preserve">Проект "Реконструкція, капітальний ремонт та технічне переоснащення магістрального газопроводу Уренгой-Помари-Ужгород" </t>
  </si>
  <si>
    <t xml:space="preserve"> </t>
  </si>
  <si>
    <r>
      <t xml:space="preserve">Загальний обсяг кредиту (позики) 
</t>
    </r>
    <r>
      <rPr>
        <i/>
        <sz val="11"/>
        <rFont val="Times New Roman"/>
        <family val="1"/>
        <charset val="204"/>
      </rPr>
      <t>(тис. одиниць)</t>
    </r>
  </si>
  <si>
    <t>Найменування згідно з програмною класифікацією 
видатків та кредитування державного бюджету</t>
  </si>
  <si>
    <t>Проект "Додаткове фінансування для проекту "Модернізація системи соціальної підтримки населення України"</t>
  </si>
  <si>
    <t xml:space="preserve"> Додаток № 1  
до Закону України "Про внесення змін до Закону України 
"Про Державний бюджет України на 2020 рік"  
щодо позик від міжнародних фінансових організацій 
на реалізацію окремих інвестиційних проектів" 
</t>
  </si>
  <si>
    <t>Зміни до додатка № 3 до Закону України "Про Державний бюджет України на 2020 рік" 
"Розподіл видатків Державного бюджету України на 2020 рік"</t>
  </si>
  <si>
    <t>Зміни до додатка № 4  до Закону України "Про Державний бюджет України на 2020 рік" 
"Повернення кредитів до Державного бюджету України та розподіл надання кредитів з Державного бюджету України в 2020 році"</t>
  </si>
  <si>
    <t xml:space="preserve">                         Всього:</t>
  </si>
  <si>
    <t xml:space="preserve"> Додаток № 2  
до Закону України "Про внесення змін до Закону України 
"Про Державний бюджет України на 2020 рік"  
щодо позик від міжнародних фінансових організацій 
на реалізацію окремих інвестиційних проектів" 
</t>
  </si>
  <si>
    <t xml:space="preserve">Зміни до додатка № 8 до Закону України "Про Державний бюджет України на 2020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"Перелік кредитів (позик), що залучаються державою до спеціального фонду Державного бюджету України на 2020 рік
 від іноземних держав, іноземних фінансових установ і міжнародних фінансових організацій для реалізації інвестиційних проектів" </t>
  </si>
  <si>
    <t>Проект "Додаткове фінансування проекту "Поліпшення охорони здоров’я на службі у людей"</t>
  </si>
  <si>
    <t xml:space="preserve"> Обсяг залучення кредиту (позики) у 2020 році
(тис. грн) </t>
  </si>
  <si>
    <t>Проект "Поліпшення охорони здоров'я на службі у людей"</t>
  </si>
  <si>
    <t xml:space="preserve"> Додаток № 3 
до Закону України "Про внесення змін до Закону України 
"Про Державний бюджет України на 2020 рік" щодо позик від міжнародних фінансових організацій на реалізацію окремих інвестиційних проектів" </t>
  </si>
  <si>
    <t>2300000</t>
  </si>
  <si>
    <t>Міністерство охорони здоров'я України</t>
  </si>
  <si>
    <t>2301000</t>
  </si>
  <si>
    <t>Апарат Міністерства охорони здоров'я України</t>
  </si>
  <si>
    <t>Кредитор - Міжнародний банк реконструкції та розвитку: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</si>
</sst>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* #,##0.0;* \-#,##0.0;* &quot;&quot;"/>
    <numFmt numFmtId="166" formatCode="#,##0.0_ ;\-#,##0.0\ "/>
    <numFmt numFmtId="167" formatCode="_-* #,##0.0\ _₴_-;\-* #,##0.0\ _₴_-;_-* &quot;-&quot;?\ _₴_-;_-@_-"/>
    <numFmt numFmtId="168" formatCode="#,##0_ ;[Red]\-#,##0\ 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60"/>
      <name val="Calibri"/>
      <family val="2"/>
      <charset val="204"/>
    </font>
    <font>
      <b/>
      <sz val="1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6" fillId="0" borderId="0"/>
    <xf numFmtId="0" fontId="23" fillId="0" borderId="0">
      <alignment vertical="top"/>
    </xf>
    <xf numFmtId="0" fontId="3" fillId="0" borderId="0"/>
    <xf numFmtId="0" fontId="3" fillId="0" borderId="0"/>
    <xf numFmtId="0" fontId="33" fillId="3" borderId="0" applyNumberFormat="0" applyBorder="0" applyAlignment="0" applyProtection="0"/>
    <xf numFmtId="0" fontId="2" fillId="0" borderId="0"/>
    <xf numFmtId="0" fontId="6" fillId="0" borderId="0"/>
  </cellStyleXfs>
  <cellXfs count="114">
    <xf numFmtId="0" fontId="0" fillId="0" borderId="0" xfId="0"/>
    <xf numFmtId="0" fontId="2" fillId="0" borderId="0" xfId="1" applyFont="1"/>
    <xf numFmtId="0" fontId="7" fillId="0" borderId="0" xfId="1" applyFont="1" applyAlignment="1">
      <alignment horizontal="centerContinuous"/>
    </xf>
    <xf numFmtId="0" fontId="8" fillId="0" borderId="0" xfId="1" applyNumberFormat="1" applyFont="1" applyFill="1" applyAlignment="1" applyProtection="1">
      <alignment horizontal="center"/>
    </xf>
    <xf numFmtId="0" fontId="9" fillId="0" borderId="0" xfId="1" applyFont="1" applyAlignment="1"/>
    <xf numFmtId="164" fontId="0" fillId="0" borderId="0" xfId="0" applyNumberFormat="1"/>
    <xf numFmtId="4" fontId="2" fillId="0" borderId="0" xfId="1" applyNumberFormat="1" applyFont="1"/>
    <xf numFmtId="0" fontId="11" fillId="0" borderId="0" xfId="1" applyFont="1" applyAlignment="1"/>
    <xf numFmtId="0" fontId="11" fillId="0" borderId="0" xfId="3" applyFont="1" applyAlignment="1">
      <alignment horizontal="right" vertical="center"/>
    </xf>
    <xf numFmtId="0" fontId="13" fillId="0" borderId="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0" xfId="1" applyFont="1"/>
    <xf numFmtId="164" fontId="16" fillId="2" borderId="7" xfId="0" applyNumberFormat="1" applyFont="1" applyFill="1" applyBorder="1" applyAlignment="1" applyProtection="1">
      <alignment vertical="center"/>
    </xf>
    <xf numFmtId="164" fontId="17" fillId="2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16" fillId="0" borderId="7" xfId="3" applyFont="1" applyFill="1" applyBorder="1" applyAlignment="1" applyProtection="1">
      <alignment horizontal="center" vertical="top"/>
    </xf>
    <xf numFmtId="0" fontId="16" fillId="0" borderId="7" xfId="3" applyFont="1" applyFill="1" applyBorder="1" applyAlignment="1" applyProtection="1">
      <alignment vertical="top" wrapText="1"/>
    </xf>
    <xf numFmtId="165" fontId="16" fillId="0" borderId="7" xfId="3" applyNumberFormat="1" applyFont="1" applyFill="1" applyBorder="1" applyAlignment="1" applyProtection="1">
      <alignment vertical="top"/>
    </xf>
    <xf numFmtId="0" fontId="18" fillId="0" borderId="3" xfId="3" applyFont="1" applyFill="1" applyBorder="1" applyAlignment="1" applyProtection="1">
      <alignment horizontal="center" vertical="top"/>
    </xf>
    <xf numFmtId="0" fontId="18" fillId="0" borderId="3" xfId="3" applyFont="1" applyFill="1" applyBorder="1" applyAlignment="1" applyProtection="1">
      <alignment vertical="top" wrapText="1"/>
    </xf>
    <xf numFmtId="165" fontId="16" fillId="0" borderId="3" xfId="3" applyNumberFormat="1" applyFont="1" applyFill="1" applyBorder="1" applyAlignment="1" applyProtection="1">
      <alignment vertical="top"/>
    </xf>
    <xf numFmtId="0" fontId="13" fillId="0" borderId="8" xfId="0" applyNumberFormat="1" applyFont="1" applyFill="1" applyBorder="1" applyAlignment="1" applyProtection="1">
      <alignment horizontal="center" vertical="top"/>
    </xf>
    <xf numFmtId="0" fontId="13" fillId="0" borderId="8" xfId="0" applyNumberFormat="1" applyFont="1" applyFill="1" applyBorder="1" applyAlignment="1" applyProtection="1">
      <alignment vertical="top" wrapText="1"/>
    </xf>
    <xf numFmtId="164" fontId="11" fillId="0" borderId="8" xfId="0" applyNumberFormat="1" applyFont="1" applyFill="1" applyBorder="1" applyAlignment="1" applyProtection="1">
      <alignment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vertical="top" wrapText="1"/>
    </xf>
    <xf numFmtId="164" fontId="16" fillId="0" borderId="8" xfId="0" applyNumberFormat="1" applyFont="1" applyFill="1" applyBorder="1" applyAlignment="1" applyProtection="1">
      <alignment vertical="top"/>
    </xf>
    <xf numFmtId="0" fontId="18" fillId="0" borderId="8" xfId="0" applyNumberFormat="1" applyFont="1" applyFill="1" applyBorder="1" applyAlignment="1" applyProtection="1">
      <alignment vertical="top" wrapText="1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vertical="top" wrapText="1"/>
    </xf>
    <xf numFmtId="164" fontId="11" fillId="0" borderId="3" xfId="0" applyNumberFormat="1" applyFont="1" applyFill="1" applyBorder="1" applyAlignment="1" applyProtection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NumberFormat="1" applyFont="1" applyFill="1" applyAlignment="1" applyProtection="1">
      <alignment horizont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0" fillId="0" borderId="0" xfId="1" applyFont="1"/>
    <xf numFmtId="0" fontId="20" fillId="0" borderId="3" xfId="1" applyFont="1" applyFill="1" applyBorder="1" applyAlignment="1" applyProtection="1">
      <alignment horizontal="center" vertical="top"/>
    </xf>
    <xf numFmtId="0" fontId="20" fillId="0" borderId="3" xfId="1" applyFont="1" applyFill="1" applyBorder="1" applyAlignment="1" applyProtection="1">
      <alignment vertical="top" wrapText="1"/>
    </xf>
    <xf numFmtId="165" fontId="20" fillId="0" borderId="3" xfId="1" applyNumberFormat="1" applyFont="1" applyFill="1" applyBorder="1" applyAlignment="1" applyProtection="1">
      <alignment vertical="top"/>
    </xf>
    <xf numFmtId="0" fontId="21" fillId="0" borderId="0" xfId="1" applyFont="1"/>
    <xf numFmtId="0" fontId="21" fillId="0" borderId="3" xfId="1" applyFont="1" applyFill="1" applyBorder="1" applyAlignment="1" applyProtection="1">
      <alignment horizontal="center" vertical="top"/>
    </xf>
    <xf numFmtId="0" fontId="21" fillId="0" borderId="3" xfId="1" applyFont="1" applyFill="1" applyBorder="1" applyAlignment="1" applyProtection="1">
      <alignment vertical="top" wrapText="1"/>
    </xf>
    <xf numFmtId="165" fontId="21" fillId="0" borderId="3" xfId="1" applyNumberFormat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horizontal="center" vertical="top"/>
    </xf>
    <xf numFmtId="0" fontId="2" fillId="0" borderId="7" xfId="1" applyFont="1" applyFill="1" applyBorder="1" applyAlignment="1" applyProtection="1">
      <alignment vertical="top" wrapText="1"/>
    </xf>
    <xf numFmtId="165" fontId="2" fillId="0" borderId="7" xfId="1" applyNumberFormat="1" applyFont="1" applyFill="1" applyBorder="1" applyAlignment="1" applyProtection="1">
      <alignment vertical="top"/>
    </xf>
    <xf numFmtId="166" fontId="2" fillId="0" borderId="7" xfId="1" applyNumberFormat="1" applyFont="1" applyFill="1" applyBorder="1" applyAlignment="1" applyProtection="1">
      <alignment vertical="top"/>
    </xf>
    <xf numFmtId="165" fontId="2" fillId="0" borderId="0" xfId="1" applyNumberFormat="1" applyFont="1"/>
    <xf numFmtId="167" fontId="2" fillId="0" borderId="0" xfId="1" applyNumberFormat="1" applyFont="1"/>
    <xf numFmtId="0" fontId="29" fillId="2" borderId="2" xfId="2" applyFont="1" applyFill="1" applyBorder="1" applyAlignment="1">
      <alignment vertical="top" wrapText="1"/>
    </xf>
    <xf numFmtId="0" fontId="14" fillId="2" borderId="2" xfId="2" applyFont="1" applyFill="1" applyBorder="1" applyAlignment="1">
      <alignment vertical="top" wrapText="1"/>
    </xf>
    <xf numFmtId="0" fontId="29" fillId="2" borderId="2" xfId="5" applyFont="1" applyFill="1" applyBorder="1" applyAlignment="1">
      <alignment horizontal="center" vertical="top" wrapText="1"/>
    </xf>
    <xf numFmtId="168" fontId="29" fillId="2" borderId="2" xfId="5" applyNumberFormat="1" applyFont="1" applyFill="1" applyBorder="1" applyAlignment="1">
      <alignment horizontal="center" vertical="top" wrapText="1"/>
    </xf>
    <xf numFmtId="0" fontId="14" fillId="2" borderId="2" xfId="5" applyFont="1" applyFill="1" applyBorder="1" applyAlignment="1">
      <alignment horizontal="center" vertical="top" wrapText="1"/>
    </xf>
    <xf numFmtId="0" fontId="22" fillId="0" borderId="0" xfId="2" applyFont="1" applyFill="1" applyAlignment="1">
      <alignment vertical="center"/>
    </xf>
    <xf numFmtId="0" fontId="25" fillId="0" borderId="5" xfId="5" applyFont="1" applyFill="1" applyBorder="1" applyAlignment="1">
      <alignment horizontal="center" vertical="center" wrapText="1"/>
    </xf>
    <xf numFmtId="0" fontId="27" fillId="0" borderId="5" xfId="2" applyFont="1" applyFill="1" applyBorder="1" applyAlignment="1">
      <alignment horizontal="center" vertical="center" wrapText="1"/>
    </xf>
    <xf numFmtId="4" fontId="32" fillId="0" borderId="2" xfId="2" applyNumberFormat="1" applyFont="1" applyFill="1" applyBorder="1" applyAlignment="1">
      <alignment vertical="center" wrapText="1"/>
    </xf>
    <xf numFmtId="0" fontId="29" fillId="0" borderId="2" xfId="6" applyFont="1" applyFill="1" applyBorder="1" applyAlignment="1">
      <alignment horizontal="center" vertical="top" wrapText="1"/>
    </xf>
    <xf numFmtId="168" fontId="29" fillId="0" borderId="2" xfId="5" applyNumberFormat="1" applyFont="1" applyFill="1" applyBorder="1" applyAlignment="1">
      <alignment horizontal="center" vertical="top" wrapText="1"/>
    </xf>
    <xf numFmtId="1" fontId="14" fillId="0" borderId="2" xfId="6" applyNumberFormat="1" applyFont="1" applyFill="1" applyBorder="1" applyAlignment="1">
      <alignment horizontal="center" vertical="top" wrapText="1"/>
    </xf>
    <xf numFmtId="0" fontId="14" fillId="0" borderId="2" xfId="2" applyFont="1" applyFill="1" applyBorder="1" applyAlignment="1">
      <alignment vertical="top" wrapText="1"/>
    </xf>
    <xf numFmtId="164" fontId="30" fillId="0" borderId="2" xfId="2" applyNumberFormat="1" applyFont="1" applyFill="1" applyBorder="1" applyAlignment="1">
      <alignment horizontal="right" vertical="top"/>
    </xf>
    <xf numFmtId="4" fontId="29" fillId="0" borderId="2" xfId="5" applyNumberFormat="1" applyFont="1" applyFill="1" applyBorder="1" applyAlignment="1">
      <alignment vertical="top" wrapText="1"/>
    </xf>
    <xf numFmtId="0" fontId="14" fillId="0" borderId="2" xfId="7" applyFont="1" applyFill="1" applyBorder="1" applyAlignment="1">
      <alignment horizontal="center" vertical="top" wrapText="1"/>
    </xf>
    <xf numFmtId="4" fontId="14" fillId="0" borderId="2" xfId="6" applyNumberFormat="1" applyFont="1" applyFill="1" applyBorder="1" applyAlignment="1">
      <alignment vertical="top" wrapText="1"/>
    </xf>
    <xf numFmtId="4" fontId="29" fillId="0" borderId="2" xfId="6" applyNumberFormat="1" applyFont="1" applyFill="1" applyBorder="1" applyAlignment="1">
      <alignment vertical="top" wrapText="1"/>
    </xf>
    <xf numFmtId="168" fontId="29" fillId="0" borderId="2" xfId="6" applyNumberFormat="1" applyFont="1" applyFill="1" applyBorder="1" applyAlignment="1">
      <alignment horizontal="center" vertical="top" wrapText="1"/>
    </xf>
    <xf numFmtId="0" fontId="14" fillId="0" borderId="2" xfId="6" applyFont="1" applyFill="1" applyBorder="1" applyAlignment="1">
      <alignment horizontal="center" vertical="top" wrapText="1"/>
    </xf>
    <xf numFmtId="2" fontId="0" fillId="0" borderId="0" xfId="0" applyNumberFormat="1"/>
    <xf numFmtId="164" fontId="30" fillId="2" borderId="2" xfId="2" applyNumberFormat="1" applyFont="1" applyFill="1" applyBorder="1" applyAlignment="1">
      <alignment horizontal="right" vertical="top"/>
    </xf>
    <xf numFmtId="0" fontId="4" fillId="0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0" fillId="0" borderId="7" xfId="3" applyNumberFormat="1" applyFont="1" applyFill="1" applyBorder="1" applyAlignment="1" applyProtection="1">
      <alignment vertical="top"/>
    </xf>
    <xf numFmtId="165" fontId="20" fillId="0" borderId="7" xfId="3" applyNumberFormat="1" applyFont="1" applyFill="1" applyBorder="1" applyAlignment="1" applyProtection="1">
      <alignment vertical="center"/>
    </xf>
    <xf numFmtId="165" fontId="20" fillId="0" borderId="9" xfId="3" applyNumberFormat="1" applyFont="1" applyFill="1" applyBorder="1" applyAlignment="1" applyProtection="1">
      <alignment vertical="top"/>
    </xf>
    <xf numFmtId="164" fontId="20" fillId="0" borderId="8" xfId="0" applyNumberFormat="1" applyFont="1" applyFill="1" applyBorder="1" applyAlignment="1" applyProtection="1">
      <alignment vertical="top"/>
    </xf>
    <xf numFmtId="164" fontId="20" fillId="0" borderId="8" xfId="0" applyNumberFormat="1" applyFont="1" applyFill="1" applyBorder="1" applyAlignment="1" applyProtection="1">
      <alignment vertical="center"/>
    </xf>
    <xf numFmtId="165" fontId="20" fillId="0" borderId="3" xfId="3" applyNumberFormat="1" applyFont="1" applyFill="1" applyBorder="1" applyAlignment="1" applyProtection="1">
      <alignment vertical="top"/>
    </xf>
    <xf numFmtId="165" fontId="20" fillId="0" borderId="0" xfId="3" applyNumberFormat="1" applyFont="1" applyFill="1" applyBorder="1" applyAlignment="1" applyProtection="1">
      <alignment vertical="top"/>
    </xf>
    <xf numFmtId="0" fontId="2" fillId="0" borderId="0" xfId="1" applyFont="1" applyAlignment="1">
      <alignment vertical="center"/>
    </xf>
    <xf numFmtId="165" fontId="20" fillId="2" borderId="3" xfId="3" applyNumberFormat="1" applyFont="1" applyFill="1" applyBorder="1" applyAlignment="1" applyProtection="1">
      <alignment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4" xfId="3" applyNumberFormat="1" applyFont="1" applyFill="1" applyBorder="1" applyAlignment="1" applyProtection="1">
      <alignment horizontal="center" vertical="center"/>
    </xf>
    <xf numFmtId="0" fontId="22" fillId="0" borderId="0" xfId="2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3" applyNumberFormat="1" applyFont="1" applyFill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3" xfId="3" applyNumberFormat="1" applyFont="1" applyFill="1" applyBorder="1" applyAlignment="1" applyProtection="1">
      <alignment horizontal="center" vertical="center"/>
    </xf>
    <xf numFmtId="164" fontId="20" fillId="2" borderId="3" xfId="3" applyNumberFormat="1" applyFont="1" applyFill="1" applyBorder="1" applyAlignment="1" applyProtection="1">
      <alignment horizontal="left" vertical="center"/>
    </xf>
    <xf numFmtId="0" fontId="34" fillId="0" borderId="0" xfId="1" applyNumberFormat="1" applyFont="1" applyFill="1" applyAlignment="1" applyProtection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" fontId="28" fillId="2" borderId="2" xfId="5" applyNumberFormat="1" applyFont="1" applyFill="1" applyBorder="1" applyAlignment="1">
      <alignment vertical="center" wrapText="1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4" fontId="31" fillId="0" borderId="2" xfId="2" applyNumberFormat="1" applyFont="1" applyFill="1" applyBorder="1" applyAlignment="1">
      <alignment vertical="center" wrapText="1"/>
    </xf>
    <xf numFmtId="0" fontId="31" fillId="0" borderId="2" xfId="2" applyFont="1" applyFill="1" applyBorder="1" applyAlignment="1">
      <alignment vertical="center" wrapText="1"/>
    </xf>
    <xf numFmtId="0" fontId="34" fillId="0" borderId="0" xfId="5" applyFont="1" applyFill="1" applyBorder="1" applyAlignment="1">
      <alignment horizontal="center" vertical="center" wrapText="1"/>
    </xf>
  </cellXfs>
  <cellStyles count="10">
    <cellStyle name="Звичайний" xfId="0" builtinId="0"/>
    <cellStyle name="Звичайний 2" xfId="3"/>
    <cellStyle name="Звичайний 2 2" xfId="8"/>
    <cellStyle name="Звичайний 2 2 2" xfId="9"/>
    <cellStyle name="Звичайний 3" xfId="4"/>
    <cellStyle name="Звичайний 4" xfId="1"/>
    <cellStyle name="Звичайний_Додаток №9" xfId="2"/>
    <cellStyle name="Звичайний_Додаток_9_06-12-2012" xfId="5"/>
    <cellStyle name="Звичайний_Додаток_9_06-12-2012_Додаток №9" xfId="6"/>
    <cellStyle name="Нейтральный_Додаток_9_06-12-201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zoomScaleNormal="100" zoomScaleSheetLayoutView="100" workbookViewId="0"/>
  </sheetViews>
  <sheetFormatPr defaultColWidth="8.85546875" defaultRowHeight="12.75" x14ac:dyDescent="0.2"/>
  <cols>
    <col min="1" max="1" width="11.42578125" style="1" customWidth="1"/>
    <col min="2" max="2" width="12.85546875" style="1" customWidth="1"/>
    <col min="3" max="3" width="41" style="1" customWidth="1"/>
    <col min="4" max="4" width="14.85546875" style="1" customWidth="1"/>
    <col min="5" max="5" width="14.7109375" style="1" customWidth="1"/>
    <col min="6" max="6" width="12.85546875" style="1" customWidth="1"/>
    <col min="7" max="7" width="11.42578125" style="1" customWidth="1"/>
    <col min="8" max="8" width="14.7109375" style="1" customWidth="1"/>
    <col min="9" max="9" width="14.85546875" style="1" customWidth="1"/>
    <col min="10" max="10" width="14.7109375" style="1" customWidth="1"/>
    <col min="11" max="11" width="12.85546875" style="1" customWidth="1"/>
    <col min="12" max="12" width="11.42578125" style="1" customWidth="1"/>
    <col min="13" max="13" width="14.7109375" style="1" customWidth="1"/>
    <col min="14" max="14" width="14.42578125" style="1" bestFit="1" customWidth="1"/>
    <col min="15" max="15" width="9.140625" style="1" customWidth="1"/>
    <col min="16" max="16" width="17.28515625" style="1" customWidth="1"/>
    <col min="17" max="18" width="12.85546875" style="1" customWidth="1"/>
    <col min="19" max="253" width="9.140625" style="1" customWidth="1"/>
    <col min="254" max="256" width="9.140625" style="1"/>
    <col min="257" max="257" width="11.42578125" style="1" customWidth="1"/>
    <col min="258" max="258" width="12.85546875" style="1" customWidth="1"/>
    <col min="259" max="259" width="41" style="1" customWidth="1"/>
    <col min="260" max="260" width="14.85546875" style="1" customWidth="1"/>
    <col min="261" max="261" width="14.7109375" style="1" customWidth="1"/>
    <col min="262" max="262" width="12.85546875" style="1" customWidth="1"/>
    <col min="263" max="263" width="11.42578125" style="1" customWidth="1"/>
    <col min="264" max="264" width="14.7109375" style="1" customWidth="1"/>
    <col min="265" max="265" width="14.85546875" style="1" customWidth="1"/>
    <col min="266" max="266" width="14.7109375" style="1" customWidth="1"/>
    <col min="267" max="267" width="12.85546875" style="1" customWidth="1"/>
    <col min="268" max="268" width="11.42578125" style="1" customWidth="1"/>
    <col min="269" max="269" width="14.7109375" style="1" customWidth="1"/>
    <col min="270" max="270" width="14.42578125" style="1" bestFit="1" customWidth="1"/>
    <col min="271" max="272" width="9.140625" style="1" customWidth="1"/>
    <col min="273" max="274" width="12.85546875" style="1" customWidth="1"/>
    <col min="275" max="509" width="9.140625" style="1" customWidth="1"/>
    <col min="510" max="512" width="9.140625" style="1"/>
    <col min="513" max="513" width="11.42578125" style="1" customWidth="1"/>
    <col min="514" max="514" width="12.85546875" style="1" customWidth="1"/>
    <col min="515" max="515" width="41" style="1" customWidth="1"/>
    <col min="516" max="516" width="14.85546875" style="1" customWidth="1"/>
    <col min="517" max="517" width="14.7109375" style="1" customWidth="1"/>
    <col min="518" max="518" width="12.85546875" style="1" customWidth="1"/>
    <col min="519" max="519" width="11.42578125" style="1" customWidth="1"/>
    <col min="520" max="520" width="14.7109375" style="1" customWidth="1"/>
    <col min="521" max="521" width="14.85546875" style="1" customWidth="1"/>
    <col min="522" max="522" width="14.7109375" style="1" customWidth="1"/>
    <col min="523" max="523" width="12.85546875" style="1" customWidth="1"/>
    <col min="524" max="524" width="11.42578125" style="1" customWidth="1"/>
    <col min="525" max="525" width="14.7109375" style="1" customWidth="1"/>
    <col min="526" max="526" width="14.42578125" style="1" bestFit="1" customWidth="1"/>
    <col min="527" max="528" width="9.140625" style="1" customWidth="1"/>
    <col min="529" max="530" width="12.85546875" style="1" customWidth="1"/>
    <col min="531" max="765" width="9.140625" style="1" customWidth="1"/>
    <col min="766" max="768" width="9.140625" style="1"/>
    <col min="769" max="769" width="11.42578125" style="1" customWidth="1"/>
    <col min="770" max="770" width="12.85546875" style="1" customWidth="1"/>
    <col min="771" max="771" width="41" style="1" customWidth="1"/>
    <col min="772" max="772" width="14.85546875" style="1" customWidth="1"/>
    <col min="773" max="773" width="14.7109375" style="1" customWidth="1"/>
    <col min="774" max="774" width="12.85546875" style="1" customWidth="1"/>
    <col min="775" max="775" width="11.42578125" style="1" customWidth="1"/>
    <col min="776" max="776" width="14.7109375" style="1" customWidth="1"/>
    <col min="777" max="777" width="14.85546875" style="1" customWidth="1"/>
    <col min="778" max="778" width="14.7109375" style="1" customWidth="1"/>
    <col min="779" max="779" width="12.85546875" style="1" customWidth="1"/>
    <col min="780" max="780" width="11.42578125" style="1" customWidth="1"/>
    <col min="781" max="781" width="14.7109375" style="1" customWidth="1"/>
    <col min="782" max="782" width="14.42578125" style="1" bestFit="1" customWidth="1"/>
    <col min="783" max="784" width="9.140625" style="1" customWidth="1"/>
    <col min="785" max="786" width="12.85546875" style="1" customWidth="1"/>
    <col min="787" max="1021" width="9.140625" style="1" customWidth="1"/>
    <col min="1022" max="1024" width="9.140625" style="1"/>
    <col min="1025" max="1025" width="11.42578125" style="1" customWidth="1"/>
    <col min="1026" max="1026" width="12.85546875" style="1" customWidth="1"/>
    <col min="1027" max="1027" width="41" style="1" customWidth="1"/>
    <col min="1028" max="1028" width="14.85546875" style="1" customWidth="1"/>
    <col min="1029" max="1029" width="14.7109375" style="1" customWidth="1"/>
    <col min="1030" max="1030" width="12.85546875" style="1" customWidth="1"/>
    <col min="1031" max="1031" width="11.42578125" style="1" customWidth="1"/>
    <col min="1032" max="1032" width="14.7109375" style="1" customWidth="1"/>
    <col min="1033" max="1033" width="14.85546875" style="1" customWidth="1"/>
    <col min="1034" max="1034" width="14.7109375" style="1" customWidth="1"/>
    <col min="1035" max="1035" width="12.85546875" style="1" customWidth="1"/>
    <col min="1036" max="1036" width="11.42578125" style="1" customWidth="1"/>
    <col min="1037" max="1037" width="14.7109375" style="1" customWidth="1"/>
    <col min="1038" max="1038" width="14.42578125" style="1" bestFit="1" customWidth="1"/>
    <col min="1039" max="1040" width="9.140625" style="1" customWidth="1"/>
    <col min="1041" max="1042" width="12.85546875" style="1" customWidth="1"/>
    <col min="1043" max="1277" width="9.140625" style="1" customWidth="1"/>
    <col min="1278" max="1280" width="9.140625" style="1"/>
    <col min="1281" max="1281" width="11.42578125" style="1" customWidth="1"/>
    <col min="1282" max="1282" width="12.85546875" style="1" customWidth="1"/>
    <col min="1283" max="1283" width="41" style="1" customWidth="1"/>
    <col min="1284" max="1284" width="14.85546875" style="1" customWidth="1"/>
    <col min="1285" max="1285" width="14.7109375" style="1" customWidth="1"/>
    <col min="1286" max="1286" width="12.85546875" style="1" customWidth="1"/>
    <col min="1287" max="1287" width="11.42578125" style="1" customWidth="1"/>
    <col min="1288" max="1288" width="14.7109375" style="1" customWidth="1"/>
    <col min="1289" max="1289" width="14.85546875" style="1" customWidth="1"/>
    <col min="1290" max="1290" width="14.7109375" style="1" customWidth="1"/>
    <col min="1291" max="1291" width="12.85546875" style="1" customWidth="1"/>
    <col min="1292" max="1292" width="11.42578125" style="1" customWidth="1"/>
    <col min="1293" max="1293" width="14.7109375" style="1" customWidth="1"/>
    <col min="1294" max="1294" width="14.42578125" style="1" bestFit="1" customWidth="1"/>
    <col min="1295" max="1296" width="9.140625" style="1" customWidth="1"/>
    <col min="1297" max="1298" width="12.85546875" style="1" customWidth="1"/>
    <col min="1299" max="1533" width="9.140625" style="1" customWidth="1"/>
    <col min="1534" max="1536" width="9.140625" style="1"/>
    <col min="1537" max="1537" width="11.42578125" style="1" customWidth="1"/>
    <col min="1538" max="1538" width="12.85546875" style="1" customWidth="1"/>
    <col min="1539" max="1539" width="41" style="1" customWidth="1"/>
    <col min="1540" max="1540" width="14.85546875" style="1" customWidth="1"/>
    <col min="1541" max="1541" width="14.7109375" style="1" customWidth="1"/>
    <col min="1542" max="1542" width="12.85546875" style="1" customWidth="1"/>
    <col min="1543" max="1543" width="11.42578125" style="1" customWidth="1"/>
    <col min="1544" max="1544" width="14.7109375" style="1" customWidth="1"/>
    <col min="1545" max="1545" width="14.85546875" style="1" customWidth="1"/>
    <col min="1546" max="1546" width="14.7109375" style="1" customWidth="1"/>
    <col min="1547" max="1547" width="12.85546875" style="1" customWidth="1"/>
    <col min="1548" max="1548" width="11.42578125" style="1" customWidth="1"/>
    <col min="1549" max="1549" width="14.7109375" style="1" customWidth="1"/>
    <col min="1550" max="1550" width="14.42578125" style="1" bestFit="1" customWidth="1"/>
    <col min="1551" max="1552" width="9.140625" style="1" customWidth="1"/>
    <col min="1553" max="1554" width="12.85546875" style="1" customWidth="1"/>
    <col min="1555" max="1789" width="9.140625" style="1" customWidth="1"/>
    <col min="1790" max="1792" width="9.140625" style="1"/>
    <col min="1793" max="1793" width="11.42578125" style="1" customWidth="1"/>
    <col min="1794" max="1794" width="12.85546875" style="1" customWidth="1"/>
    <col min="1795" max="1795" width="41" style="1" customWidth="1"/>
    <col min="1796" max="1796" width="14.85546875" style="1" customWidth="1"/>
    <col min="1797" max="1797" width="14.7109375" style="1" customWidth="1"/>
    <col min="1798" max="1798" width="12.85546875" style="1" customWidth="1"/>
    <col min="1799" max="1799" width="11.42578125" style="1" customWidth="1"/>
    <col min="1800" max="1800" width="14.7109375" style="1" customWidth="1"/>
    <col min="1801" max="1801" width="14.85546875" style="1" customWidth="1"/>
    <col min="1802" max="1802" width="14.7109375" style="1" customWidth="1"/>
    <col min="1803" max="1803" width="12.85546875" style="1" customWidth="1"/>
    <col min="1804" max="1804" width="11.42578125" style="1" customWidth="1"/>
    <col min="1805" max="1805" width="14.7109375" style="1" customWidth="1"/>
    <col min="1806" max="1806" width="14.42578125" style="1" bestFit="1" customWidth="1"/>
    <col min="1807" max="1808" width="9.140625" style="1" customWidth="1"/>
    <col min="1809" max="1810" width="12.85546875" style="1" customWidth="1"/>
    <col min="1811" max="2045" width="9.140625" style="1" customWidth="1"/>
    <col min="2046" max="2048" width="9.140625" style="1"/>
    <col min="2049" max="2049" width="11.42578125" style="1" customWidth="1"/>
    <col min="2050" max="2050" width="12.85546875" style="1" customWidth="1"/>
    <col min="2051" max="2051" width="41" style="1" customWidth="1"/>
    <col min="2052" max="2052" width="14.85546875" style="1" customWidth="1"/>
    <col min="2053" max="2053" width="14.7109375" style="1" customWidth="1"/>
    <col min="2054" max="2054" width="12.85546875" style="1" customWidth="1"/>
    <col min="2055" max="2055" width="11.42578125" style="1" customWidth="1"/>
    <col min="2056" max="2056" width="14.7109375" style="1" customWidth="1"/>
    <col min="2057" max="2057" width="14.85546875" style="1" customWidth="1"/>
    <col min="2058" max="2058" width="14.7109375" style="1" customWidth="1"/>
    <col min="2059" max="2059" width="12.85546875" style="1" customWidth="1"/>
    <col min="2060" max="2060" width="11.42578125" style="1" customWidth="1"/>
    <col min="2061" max="2061" width="14.7109375" style="1" customWidth="1"/>
    <col min="2062" max="2062" width="14.42578125" style="1" bestFit="1" customWidth="1"/>
    <col min="2063" max="2064" width="9.140625" style="1" customWidth="1"/>
    <col min="2065" max="2066" width="12.85546875" style="1" customWidth="1"/>
    <col min="2067" max="2301" width="9.140625" style="1" customWidth="1"/>
    <col min="2302" max="2304" width="9.140625" style="1"/>
    <col min="2305" max="2305" width="11.42578125" style="1" customWidth="1"/>
    <col min="2306" max="2306" width="12.85546875" style="1" customWidth="1"/>
    <col min="2307" max="2307" width="41" style="1" customWidth="1"/>
    <col min="2308" max="2308" width="14.85546875" style="1" customWidth="1"/>
    <col min="2309" max="2309" width="14.7109375" style="1" customWidth="1"/>
    <col min="2310" max="2310" width="12.85546875" style="1" customWidth="1"/>
    <col min="2311" max="2311" width="11.42578125" style="1" customWidth="1"/>
    <col min="2312" max="2312" width="14.7109375" style="1" customWidth="1"/>
    <col min="2313" max="2313" width="14.85546875" style="1" customWidth="1"/>
    <col min="2314" max="2314" width="14.7109375" style="1" customWidth="1"/>
    <col min="2315" max="2315" width="12.85546875" style="1" customWidth="1"/>
    <col min="2316" max="2316" width="11.42578125" style="1" customWidth="1"/>
    <col min="2317" max="2317" width="14.7109375" style="1" customWidth="1"/>
    <col min="2318" max="2318" width="14.42578125" style="1" bestFit="1" customWidth="1"/>
    <col min="2319" max="2320" width="9.140625" style="1" customWidth="1"/>
    <col min="2321" max="2322" width="12.85546875" style="1" customWidth="1"/>
    <col min="2323" max="2557" width="9.140625" style="1" customWidth="1"/>
    <col min="2558" max="2560" width="9.140625" style="1"/>
    <col min="2561" max="2561" width="11.42578125" style="1" customWidth="1"/>
    <col min="2562" max="2562" width="12.85546875" style="1" customWidth="1"/>
    <col min="2563" max="2563" width="41" style="1" customWidth="1"/>
    <col min="2564" max="2564" width="14.85546875" style="1" customWidth="1"/>
    <col min="2565" max="2565" width="14.7109375" style="1" customWidth="1"/>
    <col min="2566" max="2566" width="12.85546875" style="1" customWidth="1"/>
    <col min="2567" max="2567" width="11.42578125" style="1" customWidth="1"/>
    <col min="2568" max="2568" width="14.7109375" style="1" customWidth="1"/>
    <col min="2569" max="2569" width="14.85546875" style="1" customWidth="1"/>
    <col min="2570" max="2570" width="14.7109375" style="1" customWidth="1"/>
    <col min="2571" max="2571" width="12.85546875" style="1" customWidth="1"/>
    <col min="2572" max="2572" width="11.42578125" style="1" customWidth="1"/>
    <col min="2573" max="2573" width="14.7109375" style="1" customWidth="1"/>
    <col min="2574" max="2574" width="14.42578125" style="1" bestFit="1" customWidth="1"/>
    <col min="2575" max="2576" width="9.140625" style="1" customWidth="1"/>
    <col min="2577" max="2578" width="12.85546875" style="1" customWidth="1"/>
    <col min="2579" max="2813" width="9.140625" style="1" customWidth="1"/>
    <col min="2814" max="2816" width="9.140625" style="1"/>
    <col min="2817" max="2817" width="11.42578125" style="1" customWidth="1"/>
    <col min="2818" max="2818" width="12.85546875" style="1" customWidth="1"/>
    <col min="2819" max="2819" width="41" style="1" customWidth="1"/>
    <col min="2820" max="2820" width="14.85546875" style="1" customWidth="1"/>
    <col min="2821" max="2821" width="14.7109375" style="1" customWidth="1"/>
    <col min="2822" max="2822" width="12.85546875" style="1" customWidth="1"/>
    <col min="2823" max="2823" width="11.42578125" style="1" customWidth="1"/>
    <col min="2824" max="2824" width="14.7109375" style="1" customWidth="1"/>
    <col min="2825" max="2825" width="14.85546875" style="1" customWidth="1"/>
    <col min="2826" max="2826" width="14.7109375" style="1" customWidth="1"/>
    <col min="2827" max="2827" width="12.85546875" style="1" customWidth="1"/>
    <col min="2828" max="2828" width="11.42578125" style="1" customWidth="1"/>
    <col min="2829" max="2829" width="14.7109375" style="1" customWidth="1"/>
    <col min="2830" max="2830" width="14.42578125" style="1" bestFit="1" customWidth="1"/>
    <col min="2831" max="2832" width="9.140625" style="1" customWidth="1"/>
    <col min="2833" max="2834" width="12.85546875" style="1" customWidth="1"/>
    <col min="2835" max="3069" width="9.140625" style="1" customWidth="1"/>
    <col min="3070" max="3072" width="9.140625" style="1"/>
    <col min="3073" max="3073" width="11.42578125" style="1" customWidth="1"/>
    <col min="3074" max="3074" width="12.85546875" style="1" customWidth="1"/>
    <col min="3075" max="3075" width="41" style="1" customWidth="1"/>
    <col min="3076" max="3076" width="14.85546875" style="1" customWidth="1"/>
    <col min="3077" max="3077" width="14.7109375" style="1" customWidth="1"/>
    <col min="3078" max="3078" width="12.85546875" style="1" customWidth="1"/>
    <col min="3079" max="3079" width="11.42578125" style="1" customWidth="1"/>
    <col min="3080" max="3080" width="14.7109375" style="1" customWidth="1"/>
    <col min="3081" max="3081" width="14.85546875" style="1" customWidth="1"/>
    <col min="3082" max="3082" width="14.7109375" style="1" customWidth="1"/>
    <col min="3083" max="3083" width="12.85546875" style="1" customWidth="1"/>
    <col min="3084" max="3084" width="11.42578125" style="1" customWidth="1"/>
    <col min="3085" max="3085" width="14.7109375" style="1" customWidth="1"/>
    <col min="3086" max="3086" width="14.42578125" style="1" bestFit="1" customWidth="1"/>
    <col min="3087" max="3088" width="9.140625" style="1" customWidth="1"/>
    <col min="3089" max="3090" width="12.85546875" style="1" customWidth="1"/>
    <col min="3091" max="3325" width="9.140625" style="1" customWidth="1"/>
    <col min="3326" max="3328" width="9.140625" style="1"/>
    <col min="3329" max="3329" width="11.42578125" style="1" customWidth="1"/>
    <col min="3330" max="3330" width="12.85546875" style="1" customWidth="1"/>
    <col min="3331" max="3331" width="41" style="1" customWidth="1"/>
    <col min="3332" max="3332" width="14.85546875" style="1" customWidth="1"/>
    <col min="3333" max="3333" width="14.7109375" style="1" customWidth="1"/>
    <col min="3334" max="3334" width="12.85546875" style="1" customWidth="1"/>
    <col min="3335" max="3335" width="11.42578125" style="1" customWidth="1"/>
    <col min="3336" max="3336" width="14.7109375" style="1" customWidth="1"/>
    <col min="3337" max="3337" width="14.85546875" style="1" customWidth="1"/>
    <col min="3338" max="3338" width="14.7109375" style="1" customWidth="1"/>
    <col min="3339" max="3339" width="12.85546875" style="1" customWidth="1"/>
    <col min="3340" max="3340" width="11.42578125" style="1" customWidth="1"/>
    <col min="3341" max="3341" width="14.7109375" style="1" customWidth="1"/>
    <col min="3342" max="3342" width="14.42578125" style="1" bestFit="1" customWidth="1"/>
    <col min="3343" max="3344" width="9.140625" style="1" customWidth="1"/>
    <col min="3345" max="3346" width="12.85546875" style="1" customWidth="1"/>
    <col min="3347" max="3581" width="9.140625" style="1" customWidth="1"/>
    <col min="3582" max="3584" width="9.140625" style="1"/>
    <col min="3585" max="3585" width="11.42578125" style="1" customWidth="1"/>
    <col min="3586" max="3586" width="12.85546875" style="1" customWidth="1"/>
    <col min="3587" max="3587" width="41" style="1" customWidth="1"/>
    <col min="3588" max="3588" width="14.85546875" style="1" customWidth="1"/>
    <col min="3589" max="3589" width="14.7109375" style="1" customWidth="1"/>
    <col min="3590" max="3590" width="12.85546875" style="1" customWidth="1"/>
    <col min="3591" max="3591" width="11.42578125" style="1" customWidth="1"/>
    <col min="3592" max="3592" width="14.7109375" style="1" customWidth="1"/>
    <col min="3593" max="3593" width="14.85546875" style="1" customWidth="1"/>
    <col min="3594" max="3594" width="14.7109375" style="1" customWidth="1"/>
    <col min="3595" max="3595" width="12.85546875" style="1" customWidth="1"/>
    <col min="3596" max="3596" width="11.42578125" style="1" customWidth="1"/>
    <col min="3597" max="3597" width="14.7109375" style="1" customWidth="1"/>
    <col min="3598" max="3598" width="14.42578125" style="1" bestFit="1" customWidth="1"/>
    <col min="3599" max="3600" width="9.140625" style="1" customWidth="1"/>
    <col min="3601" max="3602" width="12.85546875" style="1" customWidth="1"/>
    <col min="3603" max="3837" width="9.140625" style="1" customWidth="1"/>
    <col min="3838" max="3840" width="9.140625" style="1"/>
    <col min="3841" max="3841" width="11.42578125" style="1" customWidth="1"/>
    <col min="3842" max="3842" width="12.85546875" style="1" customWidth="1"/>
    <col min="3843" max="3843" width="41" style="1" customWidth="1"/>
    <col min="3844" max="3844" width="14.85546875" style="1" customWidth="1"/>
    <col min="3845" max="3845" width="14.7109375" style="1" customWidth="1"/>
    <col min="3846" max="3846" width="12.85546875" style="1" customWidth="1"/>
    <col min="3847" max="3847" width="11.42578125" style="1" customWidth="1"/>
    <col min="3848" max="3848" width="14.7109375" style="1" customWidth="1"/>
    <col min="3849" max="3849" width="14.85546875" style="1" customWidth="1"/>
    <col min="3850" max="3850" width="14.7109375" style="1" customWidth="1"/>
    <col min="3851" max="3851" width="12.85546875" style="1" customWidth="1"/>
    <col min="3852" max="3852" width="11.42578125" style="1" customWidth="1"/>
    <col min="3853" max="3853" width="14.7109375" style="1" customWidth="1"/>
    <col min="3854" max="3854" width="14.42578125" style="1" bestFit="1" customWidth="1"/>
    <col min="3855" max="3856" width="9.140625" style="1" customWidth="1"/>
    <col min="3857" max="3858" width="12.85546875" style="1" customWidth="1"/>
    <col min="3859" max="4093" width="9.140625" style="1" customWidth="1"/>
    <col min="4094" max="4096" width="9.140625" style="1"/>
    <col min="4097" max="4097" width="11.42578125" style="1" customWidth="1"/>
    <col min="4098" max="4098" width="12.85546875" style="1" customWidth="1"/>
    <col min="4099" max="4099" width="41" style="1" customWidth="1"/>
    <col min="4100" max="4100" width="14.85546875" style="1" customWidth="1"/>
    <col min="4101" max="4101" width="14.7109375" style="1" customWidth="1"/>
    <col min="4102" max="4102" width="12.85546875" style="1" customWidth="1"/>
    <col min="4103" max="4103" width="11.42578125" style="1" customWidth="1"/>
    <col min="4104" max="4104" width="14.7109375" style="1" customWidth="1"/>
    <col min="4105" max="4105" width="14.85546875" style="1" customWidth="1"/>
    <col min="4106" max="4106" width="14.7109375" style="1" customWidth="1"/>
    <col min="4107" max="4107" width="12.85546875" style="1" customWidth="1"/>
    <col min="4108" max="4108" width="11.42578125" style="1" customWidth="1"/>
    <col min="4109" max="4109" width="14.7109375" style="1" customWidth="1"/>
    <col min="4110" max="4110" width="14.42578125" style="1" bestFit="1" customWidth="1"/>
    <col min="4111" max="4112" width="9.140625" style="1" customWidth="1"/>
    <col min="4113" max="4114" width="12.85546875" style="1" customWidth="1"/>
    <col min="4115" max="4349" width="9.140625" style="1" customWidth="1"/>
    <col min="4350" max="4352" width="9.140625" style="1"/>
    <col min="4353" max="4353" width="11.42578125" style="1" customWidth="1"/>
    <col min="4354" max="4354" width="12.85546875" style="1" customWidth="1"/>
    <col min="4355" max="4355" width="41" style="1" customWidth="1"/>
    <col min="4356" max="4356" width="14.85546875" style="1" customWidth="1"/>
    <col min="4357" max="4357" width="14.7109375" style="1" customWidth="1"/>
    <col min="4358" max="4358" width="12.85546875" style="1" customWidth="1"/>
    <col min="4359" max="4359" width="11.42578125" style="1" customWidth="1"/>
    <col min="4360" max="4360" width="14.7109375" style="1" customWidth="1"/>
    <col min="4361" max="4361" width="14.85546875" style="1" customWidth="1"/>
    <col min="4362" max="4362" width="14.7109375" style="1" customWidth="1"/>
    <col min="4363" max="4363" width="12.85546875" style="1" customWidth="1"/>
    <col min="4364" max="4364" width="11.42578125" style="1" customWidth="1"/>
    <col min="4365" max="4365" width="14.7109375" style="1" customWidth="1"/>
    <col min="4366" max="4366" width="14.42578125" style="1" bestFit="1" customWidth="1"/>
    <col min="4367" max="4368" width="9.140625" style="1" customWidth="1"/>
    <col min="4369" max="4370" width="12.85546875" style="1" customWidth="1"/>
    <col min="4371" max="4605" width="9.140625" style="1" customWidth="1"/>
    <col min="4606" max="4608" width="9.140625" style="1"/>
    <col min="4609" max="4609" width="11.42578125" style="1" customWidth="1"/>
    <col min="4610" max="4610" width="12.85546875" style="1" customWidth="1"/>
    <col min="4611" max="4611" width="41" style="1" customWidth="1"/>
    <col min="4612" max="4612" width="14.85546875" style="1" customWidth="1"/>
    <col min="4613" max="4613" width="14.7109375" style="1" customWidth="1"/>
    <col min="4614" max="4614" width="12.85546875" style="1" customWidth="1"/>
    <col min="4615" max="4615" width="11.42578125" style="1" customWidth="1"/>
    <col min="4616" max="4616" width="14.7109375" style="1" customWidth="1"/>
    <col min="4617" max="4617" width="14.85546875" style="1" customWidth="1"/>
    <col min="4618" max="4618" width="14.7109375" style="1" customWidth="1"/>
    <col min="4619" max="4619" width="12.85546875" style="1" customWidth="1"/>
    <col min="4620" max="4620" width="11.42578125" style="1" customWidth="1"/>
    <col min="4621" max="4621" width="14.7109375" style="1" customWidth="1"/>
    <col min="4622" max="4622" width="14.42578125" style="1" bestFit="1" customWidth="1"/>
    <col min="4623" max="4624" width="9.140625" style="1" customWidth="1"/>
    <col min="4625" max="4626" width="12.85546875" style="1" customWidth="1"/>
    <col min="4627" max="4861" width="9.140625" style="1" customWidth="1"/>
    <col min="4862" max="4864" width="9.140625" style="1"/>
    <col min="4865" max="4865" width="11.42578125" style="1" customWidth="1"/>
    <col min="4866" max="4866" width="12.85546875" style="1" customWidth="1"/>
    <col min="4867" max="4867" width="41" style="1" customWidth="1"/>
    <col min="4868" max="4868" width="14.85546875" style="1" customWidth="1"/>
    <col min="4869" max="4869" width="14.7109375" style="1" customWidth="1"/>
    <col min="4870" max="4870" width="12.85546875" style="1" customWidth="1"/>
    <col min="4871" max="4871" width="11.42578125" style="1" customWidth="1"/>
    <col min="4872" max="4872" width="14.7109375" style="1" customWidth="1"/>
    <col min="4873" max="4873" width="14.85546875" style="1" customWidth="1"/>
    <col min="4874" max="4874" width="14.7109375" style="1" customWidth="1"/>
    <col min="4875" max="4875" width="12.85546875" style="1" customWidth="1"/>
    <col min="4876" max="4876" width="11.42578125" style="1" customWidth="1"/>
    <col min="4877" max="4877" width="14.7109375" style="1" customWidth="1"/>
    <col min="4878" max="4878" width="14.42578125" style="1" bestFit="1" customWidth="1"/>
    <col min="4879" max="4880" width="9.140625" style="1" customWidth="1"/>
    <col min="4881" max="4882" width="12.85546875" style="1" customWidth="1"/>
    <col min="4883" max="5117" width="9.140625" style="1" customWidth="1"/>
    <col min="5118" max="5120" width="9.140625" style="1"/>
    <col min="5121" max="5121" width="11.42578125" style="1" customWidth="1"/>
    <col min="5122" max="5122" width="12.85546875" style="1" customWidth="1"/>
    <col min="5123" max="5123" width="41" style="1" customWidth="1"/>
    <col min="5124" max="5124" width="14.85546875" style="1" customWidth="1"/>
    <col min="5125" max="5125" width="14.7109375" style="1" customWidth="1"/>
    <col min="5126" max="5126" width="12.85546875" style="1" customWidth="1"/>
    <col min="5127" max="5127" width="11.42578125" style="1" customWidth="1"/>
    <col min="5128" max="5128" width="14.7109375" style="1" customWidth="1"/>
    <col min="5129" max="5129" width="14.85546875" style="1" customWidth="1"/>
    <col min="5130" max="5130" width="14.7109375" style="1" customWidth="1"/>
    <col min="5131" max="5131" width="12.85546875" style="1" customWidth="1"/>
    <col min="5132" max="5132" width="11.42578125" style="1" customWidth="1"/>
    <col min="5133" max="5133" width="14.7109375" style="1" customWidth="1"/>
    <col min="5134" max="5134" width="14.42578125" style="1" bestFit="1" customWidth="1"/>
    <col min="5135" max="5136" width="9.140625" style="1" customWidth="1"/>
    <col min="5137" max="5138" width="12.85546875" style="1" customWidth="1"/>
    <col min="5139" max="5373" width="9.140625" style="1" customWidth="1"/>
    <col min="5374" max="5376" width="9.140625" style="1"/>
    <col min="5377" max="5377" width="11.42578125" style="1" customWidth="1"/>
    <col min="5378" max="5378" width="12.85546875" style="1" customWidth="1"/>
    <col min="5379" max="5379" width="41" style="1" customWidth="1"/>
    <col min="5380" max="5380" width="14.85546875" style="1" customWidth="1"/>
    <col min="5381" max="5381" width="14.7109375" style="1" customWidth="1"/>
    <col min="5382" max="5382" width="12.85546875" style="1" customWidth="1"/>
    <col min="5383" max="5383" width="11.42578125" style="1" customWidth="1"/>
    <col min="5384" max="5384" width="14.7109375" style="1" customWidth="1"/>
    <col min="5385" max="5385" width="14.85546875" style="1" customWidth="1"/>
    <col min="5386" max="5386" width="14.7109375" style="1" customWidth="1"/>
    <col min="5387" max="5387" width="12.85546875" style="1" customWidth="1"/>
    <col min="5388" max="5388" width="11.42578125" style="1" customWidth="1"/>
    <col min="5389" max="5389" width="14.7109375" style="1" customWidth="1"/>
    <col min="5390" max="5390" width="14.42578125" style="1" bestFit="1" customWidth="1"/>
    <col min="5391" max="5392" width="9.140625" style="1" customWidth="1"/>
    <col min="5393" max="5394" width="12.85546875" style="1" customWidth="1"/>
    <col min="5395" max="5629" width="9.140625" style="1" customWidth="1"/>
    <col min="5630" max="5632" width="9.140625" style="1"/>
    <col min="5633" max="5633" width="11.42578125" style="1" customWidth="1"/>
    <col min="5634" max="5634" width="12.85546875" style="1" customWidth="1"/>
    <col min="5635" max="5635" width="41" style="1" customWidth="1"/>
    <col min="5636" max="5636" width="14.85546875" style="1" customWidth="1"/>
    <col min="5637" max="5637" width="14.7109375" style="1" customWidth="1"/>
    <col min="5638" max="5638" width="12.85546875" style="1" customWidth="1"/>
    <col min="5639" max="5639" width="11.42578125" style="1" customWidth="1"/>
    <col min="5640" max="5640" width="14.7109375" style="1" customWidth="1"/>
    <col min="5641" max="5641" width="14.85546875" style="1" customWidth="1"/>
    <col min="5642" max="5642" width="14.7109375" style="1" customWidth="1"/>
    <col min="5643" max="5643" width="12.85546875" style="1" customWidth="1"/>
    <col min="5644" max="5644" width="11.42578125" style="1" customWidth="1"/>
    <col min="5645" max="5645" width="14.7109375" style="1" customWidth="1"/>
    <col min="5646" max="5646" width="14.42578125" style="1" bestFit="1" customWidth="1"/>
    <col min="5647" max="5648" width="9.140625" style="1" customWidth="1"/>
    <col min="5649" max="5650" width="12.85546875" style="1" customWidth="1"/>
    <col min="5651" max="5885" width="9.140625" style="1" customWidth="1"/>
    <col min="5886" max="5888" width="9.140625" style="1"/>
    <col min="5889" max="5889" width="11.42578125" style="1" customWidth="1"/>
    <col min="5890" max="5890" width="12.85546875" style="1" customWidth="1"/>
    <col min="5891" max="5891" width="41" style="1" customWidth="1"/>
    <col min="5892" max="5892" width="14.85546875" style="1" customWidth="1"/>
    <col min="5893" max="5893" width="14.7109375" style="1" customWidth="1"/>
    <col min="5894" max="5894" width="12.85546875" style="1" customWidth="1"/>
    <col min="5895" max="5895" width="11.42578125" style="1" customWidth="1"/>
    <col min="5896" max="5896" width="14.7109375" style="1" customWidth="1"/>
    <col min="5897" max="5897" width="14.85546875" style="1" customWidth="1"/>
    <col min="5898" max="5898" width="14.7109375" style="1" customWidth="1"/>
    <col min="5899" max="5899" width="12.85546875" style="1" customWidth="1"/>
    <col min="5900" max="5900" width="11.42578125" style="1" customWidth="1"/>
    <col min="5901" max="5901" width="14.7109375" style="1" customWidth="1"/>
    <col min="5902" max="5902" width="14.42578125" style="1" bestFit="1" customWidth="1"/>
    <col min="5903" max="5904" width="9.140625" style="1" customWidth="1"/>
    <col min="5905" max="5906" width="12.85546875" style="1" customWidth="1"/>
    <col min="5907" max="6141" width="9.140625" style="1" customWidth="1"/>
    <col min="6142" max="6144" width="9.140625" style="1"/>
    <col min="6145" max="6145" width="11.42578125" style="1" customWidth="1"/>
    <col min="6146" max="6146" width="12.85546875" style="1" customWidth="1"/>
    <col min="6147" max="6147" width="41" style="1" customWidth="1"/>
    <col min="6148" max="6148" width="14.85546875" style="1" customWidth="1"/>
    <col min="6149" max="6149" width="14.7109375" style="1" customWidth="1"/>
    <col min="6150" max="6150" width="12.85546875" style="1" customWidth="1"/>
    <col min="6151" max="6151" width="11.42578125" style="1" customWidth="1"/>
    <col min="6152" max="6152" width="14.7109375" style="1" customWidth="1"/>
    <col min="6153" max="6153" width="14.85546875" style="1" customWidth="1"/>
    <col min="6154" max="6154" width="14.7109375" style="1" customWidth="1"/>
    <col min="6155" max="6155" width="12.85546875" style="1" customWidth="1"/>
    <col min="6156" max="6156" width="11.42578125" style="1" customWidth="1"/>
    <col min="6157" max="6157" width="14.7109375" style="1" customWidth="1"/>
    <col min="6158" max="6158" width="14.42578125" style="1" bestFit="1" customWidth="1"/>
    <col min="6159" max="6160" width="9.140625" style="1" customWidth="1"/>
    <col min="6161" max="6162" width="12.85546875" style="1" customWidth="1"/>
    <col min="6163" max="6397" width="9.140625" style="1" customWidth="1"/>
    <col min="6398" max="6400" width="9.140625" style="1"/>
    <col min="6401" max="6401" width="11.42578125" style="1" customWidth="1"/>
    <col min="6402" max="6402" width="12.85546875" style="1" customWidth="1"/>
    <col min="6403" max="6403" width="41" style="1" customWidth="1"/>
    <col min="6404" max="6404" width="14.85546875" style="1" customWidth="1"/>
    <col min="6405" max="6405" width="14.7109375" style="1" customWidth="1"/>
    <col min="6406" max="6406" width="12.85546875" style="1" customWidth="1"/>
    <col min="6407" max="6407" width="11.42578125" style="1" customWidth="1"/>
    <col min="6408" max="6408" width="14.7109375" style="1" customWidth="1"/>
    <col min="6409" max="6409" width="14.85546875" style="1" customWidth="1"/>
    <col min="6410" max="6410" width="14.7109375" style="1" customWidth="1"/>
    <col min="6411" max="6411" width="12.85546875" style="1" customWidth="1"/>
    <col min="6412" max="6412" width="11.42578125" style="1" customWidth="1"/>
    <col min="6413" max="6413" width="14.7109375" style="1" customWidth="1"/>
    <col min="6414" max="6414" width="14.42578125" style="1" bestFit="1" customWidth="1"/>
    <col min="6415" max="6416" width="9.140625" style="1" customWidth="1"/>
    <col min="6417" max="6418" width="12.85546875" style="1" customWidth="1"/>
    <col min="6419" max="6653" width="9.140625" style="1" customWidth="1"/>
    <col min="6654" max="6656" width="9.140625" style="1"/>
    <col min="6657" max="6657" width="11.42578125" style="1" customWidth="1"/>
    <col min="6658" max="6658" width="12.85546875" style="1" customWidth="1"/>
    <col min="6659" max="6659" width="41" style="1" customWidth="1"/>
    <col min="6660" max="6660" width="14.85546875" style="1" customWidth="1"/>
    <col min="6661" max="6661" width="14.7109375" style="1" customWidth="1"/>
    <col min="6662" max="6662" width="12.85546875" style="1" customWidth="1"/>
    <col min="6663" max="6663" width="11.42578125" style="1" customWidth="1"/>
    <col min="6664" max="6664" width="14.7109375" style="1" customWidth="1"/>
    <col min="6665" max="6665" width="14.85546875" style="1" customWidth="1"/>
    <col min="6666" max="6666" width="14.7109375" style="1" customWidth="1"/>
    <col min="6667" max="6667" width="12.85546875" style="1" customWidth="1"/>
    <col min="6668" max="6668" width="11.42578125" style="1" customWidth="1"/>
    <col min="6669" max="6669" width="14.7109375" style="1" customWidth="1"/>
    <col min="6670" max="6670" width="14.42578125" style="1" bestFit="1" customWidth="1"/>
    <col min="6671" max="6672" width="9.140625" style="1" customWidth="1"/>
    <col min="6673" max="6674" width="12.85546875" style="1" customWidth="1"/>
    <col min="6675" max="6909" width="9.140625" style="1" customWidth="1"/>
    <col min="6910" max="6912" width="9.140625" style="1"/>
    <col min="6913" max="6913" width="11.42578125" style="1" customWidth="1"/>
    <col min="6914" max="6914" width="12.85546875" style="1" customWidth="1"/>
    <col min="6915" max="6915" width="41" style="1" customWidth="1"/>
    <col min="6916" max="6916" width="14.85546875" style="1" customWidth="1"/>
    <col min="6917" max="6917" width="14.7109375" style="1" customWidth="1"/>
    <col min="6918" max="6918" width="12.85546875" style="1" customWidth="1"/>
    <col min="6919" max="6919" width="11.42578125" style="1" customWidth="1"/>
    <col min="6920" max="6920" width="14.7109375" style="1" customWidth="1"/>
    <col min="6921" max="6921" width="14.85546875" style="1" customWidth="1"/>
    <col min="6922" max="6922" width="14.7109375" style="1" customWidth="1"/>
    <col min="6923" max="6923" width="12.85546875" style="1" customWidth="1"/>
    <col min="6924" max="6924" width="11.42578125" style="1" customWidth="1"/>
    <col min="6925" max="6925" width="14.7109375" style="1" customWidth="1"/>
    <col min="6926" max="6926" width="14.42578125" style="1" bestFit="1" customWidth="1"/>
    <col min="6927" max="6928" width="9.140625" style="1" customWidth="1"/>
    <col min="6929" max="6930" width="12.85546875" style="1" customWidth="1"/>
    <col min="6931" max="7165" width="9.140625" style="1" customWidth="1"/>
    <col min="7166" max="7168" width="9.140625" style="1"/>
    <col min="7169" max="7169" width="11.42578125" style="1" customWidth="1"/>
    <col min="7170" max="7170" width="12.85546875" style="1" customWidth="1"/>
    <col min="7171" max="7171" width="41" style="1" customWidth="1"/>
    <col min="7172" max="7172" width="14.85546875" style="1" customWidth="1"/>
    <col min="7173" max="7173" width="14.7109375" style="1" customWidth="1"/>
    <col min="7174" max="7174" width="12.85546875" style="1" customWidth="1"/>
    <col min="7175" max="7175" width="11.42578125" style="1" customWidth="1"/>
    <col min="7176" max="7176" width="14.7109375" style="1" customWidth="1"/>
    <col min="7177" max="7177" width="14.85546875" style="1" customWidth="1"/>
    <col min="7178" max="7178" width="14.7109375" style="1" customWidth="1"/>
    <col min="7179" max="7179" width="12.85546875" style="1" customWidth="1"/>
    <col min="7180" max="7180" width="11.42578125" style="1" customWidth="1"/>
    <col min="7181" max="7181" width="14.7109375" style="1" customWidth="1"/>
    <col min="7182" max="7182" width="14.42578125" style="1" bestFit="1" customWidth="1"/>
    <col min="7183" max="7184" width="9.140625" style="1" customWidth="1"/>
    <col min="7185" max="7186" width="12.85546875" style="1" customWidth="1"/>
    <col min="7187" max="7421" width="9.140625" style="1" customWidth="1"/>
    <col min="7422" max="7424" width="9.140625" style="1"/>
    <col min="7425" max="7425" width="11.42578125" style="1" customWidth="1"/>
    <col min="7426" max="7426" width="12.85546875" style="1" customWidth="1"/>
    <col min="7427" max="7427" width="41" style="1" customWidth="1"/>
    <col min="7428" max="7428" width="14.85546875" style="1" customWidth="1"/>
    <col min="7429" max="7429" width="14.7109375" style="1" customWidth="1"/>
    <col min="7430" max="7430" width="12.85546875" style="1" customWidth="1"/>
    <col min="7431" max="7431" width="11.42578125" style="1" customWidth="1"/>
    <col min="7432" max="7432" width="14.7109375" style="1" customWidth="1"/>
    <col min="7433" max="7433" width="14.85546875" style="1" customWidth="1"/>
    <col min="7434" max="7434" width="14.7109375" style="1" customWidth="1"/>
    <col min="7435" max="7435" width="12.85546875" style="1" customWidth="1"/>
    <col min="7436" max="7436" width="11.42578125" style="1" customWidth="1"/>
    <col min="7437" max="7437" width="14.7109375" style="1" customWidth="1"/>
    <col min="7438" max="7438" width="14.42578125" style="1" bestFit="1" customWidth="1"/>
    <col min="7439" max="7440" width="9.140625" style="1" customWidth="1"/>
    <col min="7441" max="7442" width="12.85546875" style="1" customWidth="1"/>
    <col min="7443" max="7677" width="9.140625" style="1" customWidth="1"/>
    <col min="7678" max="7680" width="9.140625" style="1"/>
    <col min="7681" max="7681" width="11.42578125" style="1" customWidth="1"/>
    <col min="7682" max="7682" width="12.85546875" style="1" customWidth="1"/>
    <col min="7683" max="7683" width="41" style="1" customWidth="1"/>
    <col min="7684" max="7684" width="14.85546875" style="1" customWidth="1"/>
    <col min="7685" max="7685" width="14.7109375" style="1" customWidth="1"/>
    <col min="7686" max="7686" width="12.85546875" style="1" customWidth="1"/>
    <col min="7687" max="7687" width="11.42578125" style="1" customWidth="1"/>
    <col min="7688" max="7688" width="14.7109375" style="1" customWidth="1"/>
    <col min="7689" max="7689" width="14.85546875" style="1" customWidth="1"/>
    <col min="7690" max="7690" width="14.7109375" style="1" customWidth="1"/>
    <col min="7691" max="7691" width="12.85546875" style="1" customWidth="1"/>
    <col min="7692" max="7692" width="11.42578125" style="1" customWidth="1"/>
    <col min="7693" max="7693" width="14.7109375" style="1" customWidth="1"/>
    <col min="7694" max="7694" width="14.42578125" style="1" bestFit="1" customWidth="1"/>
    <col min="7695" max="7696" width="9.140625" style="1" customWidth="1"/>
    <col min="7697" max="7698" width="12.85546875" style="1" customWidth="1"/>
    <col min="7699" max="7933" width="9.140625" style="1" customWidth="1"/>
    <col min="7934" max="7936" width="9.140625" style="1"/>
    <col min="7937" max="7937" width="11.42578125" style="1" customWidth="1"/>
    <col min="7938" max="7938" width="12.85546875" style="1" customWidth="1"/>
    <col min="7939" max="7939" width="41" style="1" customWidth="1"/>
    <col min="7940" max="7940" width="14.85546875" style="1" customWidth="1"/>
    <col min="7941" max="7941" width="14.7109375" style="1" customWidth="1"/>
    <col min="7942" max="7942" width="12.85546875" style="1" customWidth="1"/>
    <col min="7943" max="7943" width="11.42578125" style="1" customWidth="1"/>
    <col min="7944" max="7944" width="14.7109375" style="1" customWidth="1"/>
    <col min="7945" max="7945" width="14.85546875" style="1" customWidth="1"/>
    <col min="7946" max="7946" width="14.7109375" style="1" customWidth="1"/>
    <col min="7947" max="7947" width="12.85546875" style="1" customWidth="1"/>
    <col min="7948" max="7948" width="11.42578125" style="1" customWidth="1"/>
    <col min="7949" max="7949" width="14.7109375" style="1" customWidth="1"/>
    <col min="7950" max="7950" width="14.42578125" style="1" bestFit="1" customWidth="1"/>
    <col min="7951" max="7952" width="9.140625" style="1" customWidth="1"/>
    <col min="7953" max="7954" width="12.85546875" style="1" customWidth="1"/>
    <col min="7955" max="8189" width="9.140625" style="1" customWidth="1"/>
    <col min="8190" max="8192" width="9.140625" style="1"/>
    <col min="8193" max="8193" width="11.42578125" style="1" customWidth="1"/>
    <col min="8194" max="8194" width="12.85546875" style="1" customWidth="1"/>
    <col min="8195" max="8195" width="41" style="1" customWidth="1"/>
    <col min="8196" max="8196" width="14.85546875" style="1" customWidth="1"/>
    <col min="8197" max="8197" width="14.7109375" style="1" customWidth="1"/>
    <col min="8198" max="8198" width="12.85546875" style="1" customWidth="1"/>
    <col min="8199" max="8199" width="11.42578125" style="1" customWidth="1"/>
    <col min="8200" max="8200" width="14.7109375" style="1" customWidth="1"/>
    <col min="8201" max="8201" width="14.85546875" style="1" customWidth="1"/>
    <col min="8202" max="8202" width="14.7109375" style="1" customWidth="1"/>
    <col min="8203" max="8203" width="12.85546875" style="1" customWidth="1"/>
    <col min="8204" max="8204" width="11.42578125" style="1" customWidth="1"/>
    <col min="8205" max="8205" width="14.7109375" style="1" customWidth="1"/>
    <col min="8206" max="8206" width="14.42578125" style="1" bestFit="1" customWidth="1"/>
    <col min="8207" max="8208" width="9.140625" style="1" customWidth="1"/>
    <col min="8209" max="8210" width="12.85546875" style="1" customWidth="1"/>
    <col min="8211" max="8445" width="9.140625" style="1" customWidth="1"/>
    <col min="8446" max="8448" width="9.140625" style="1"/>
    <col min="8449" max="8449" width="11.42578125" style="1" customWidth="1"/>
    <col min="8450" max="8450" width="12.85546875" style="1" customWidth="1"/>
    <col min="8451" max="8451" width="41" style="1" customWidth="1"/>
    <col min="8452" max="8452" width="14.85546875" style="1" customWidth="1"/>
    <col min="8453" max="8453" width="14.7109375" style="1" customWidth="1"/>
    <col min="8454" max="8454" width="12.85546875" style="1" customWidth="1"/>
    <col min="8455" max="8455" width="11.42578125" style="1" customWidth="1"/>
    <col min="8456" max="8456" width="14.7109375" style="1" customWidth="1"/>
    <col min="8457" max="8457" width="14.85546875" style="1" customWidth="1"/>
    <col min="8458" max="8458" width="14.7109375" style="1" customWidth="1"/>
    <col min="8459" max="8459" width="12.85546875" style="1" customWidth="1"/>
    <col min="8460" max="8460" width="11.42578125" style="1" customWidth="1"/>
    <col min="8461" max="8461" width="14.7109375" style="1" customWidth="1"/>
    <col min="8462" max="8462" width="14.42578125" style="1" bestFit="1" customWidth="1"/>
    <col min="8463" max="8464" width="9.140625" style="1" customWidth="1"/>
    <col min="8465" max="8466" width="12.85546875" style="1" customWidth="1"/>
    <col min="8467" max="8701" width="9.140625" style="1" customWidth="1"/>
    <col min="8702" max="8704" width="9.140625" style="1"/>
    <col min="8705" max="8705" width="11.42578125" style="1" customWidth="1"/>
    <col min="8706" max="8706" width="12.85546875" style="1" customWidth="1"/>
    <col min="8707" max="8707" width="41" style="1" customWidth="1"/>
    <col min="8708" max="8708" width="14.85546875" style="1" customWidth="1"/>
    <col min="8709" max="8709" width="14.7109375" style="1" customWidth="1"/>
    <col min="8710" max="8710" width="12.85546875" style="1" customWidth="1"/>
    <col min="8711" max="8711" width="11.42578125" style="1" customWidth="1"/>
    <col min="8712" max="8712" width="14.7109375" style="1" customWidth="1"/>
    <col min="8713" max="8713" width="14.85546875" style="1" customWidth="1"/>
    <col min="8714" max="8714" width="14.7109375" style="1" customWidth="1"/>
    <col min="8715" max="8715" width="12.85546875" style="1" customWidth="1"/>
    <col min="8716" max="8716" width="11.42578125" style="1" customWidth="1"/>
    <col min="8717" max="8717" width="14.7109375" style="1" customWidth="1"/>
    <col min="8718" max="8718" width="14.42578125" style="1" bestFit="1" customWidth="1"/>
    <col min="8719" max="8720" width="9.140625" style="1" customWidth="1"/>
    <col min="8721" max="8722" width="12.85546875" style="1" customWidth="1"/>
    <col min="8723" max="8957" width="9.140625" style="1" customWidth="1"/>
    <col min="8958" max="8960" width="9.140625" style="1"/>
    <col min="8961" max="8961" width="11.42578125" style="1" customWidth="1"/>
    <col min="8962" max="8962" width="12.85546875" style="1" customWidth="1"/>
    <col min="8963" max="8963" width="41" style="1" customWidth="1"/>
    <col min="8964" max="8964" width="14.85546875" style="1" customWidth="1"/>
    <col min="8965" max="8965" width="14.7109375" style="1" customWidth="1"/>
    <col min="8966" max="8966" width="12.85546875" style="1" customWidth="1"/>
    <col min="8967" max="8967" width="11.42578125" style="1" customWidth="1"/>
    <col min="8968" max="8968" width="14.7109375" style="1" customWidth="1"/>
    <col min="8969" max="8969" width="14.85546875" style="1" customWidth="1"/>
    <col min="8970" max="8970" width="14.7109375" style="1" customWidth="1"/>
    <col min="8971" max="8971" width="12.85546875" style="1" customWidth="1"/>
    <col min="8972" max="8972" width="11.42578125" style="1" customWidth="1"/>
    <col min="8973" max="8973" width="14.7109375" style="1" customWidth="1"/>
    <col min="8974" max="8974" width="14.42578125" style="1" bestFit="1" customWidth="1"/>
    <col min="8975" max="8976" width="9.140625" style="1" customWidth="1"/>
    <col min="8977" max="8978" width="12.85546875" style="1" customWidth="1"/>
    <col min="8979" max="9213" width="9.140625" style="1" customWidth="1"/>
    <col min="9214" max="9216" width="9.140625" style="1"/>
    <col min="9217" max="9217" width="11.42578125" style="1" customWidth="1"/>
    <col min="9218" max="9218" width="12.85546875" style="1" customWidth="1"/>
    <col min="9219" max="9219" width="41" style="1" customWidth="1"/>
    <col min="9220" max="9220" width="14.85546875" style="1" customWidth="1"/>
    <col min="9221" max="9221" width="14.7109375" style="1" customWidth="1"/>
    <col min="9222" max="9222" width="12.85546875" style="1" customWidth="1"/>
    <col min="9223" max="9223" width="11.42578125" style="1" customWidth="1"/>
    <col min="9224" max="9224" width="14.7109375" style="1" customWidth="1"/>
    <col min="9225" max="9225" width="14.85546875" style="1" customWidth="1"/>
    <col min="9226" max="9226" width="14.7109375" style="1" customWidth="1"/>
    <col min="9227" max="9227" width="12.85546875" style="1" customWidth="1"/>
    <col min="9228" max="9228" width="11.42578125" style="1" customWidth="1"/>
    <col min="9229" max="9229" width="14.7109375" style="1" customWidth="1"/>
    <col min="9230" max="9230" width="14.42578125" style="1" bestFit="1" customWidth="1"/>
    <col min="9231" max="9232" width="9.140625" style="1" customWidth="1"/>
    <col min="9233" max="9234" width="12.85546875" style="1" customWidth="1"/>
    <col min="9235" max="9469" width="9.140625" style="1" customWidth="1"/>
    <col min="9470" max="9472" width="9.140625" style="1"/>
    <col min="9473" max="9473" width="11.42578125" style="1" customWidth="1"/>
    <col min="9474" max="9474" width="12.85546875" style="1" customWidth="1"/>
    <col min="9475" max="9475" width="41" style="1" customWidth="1"/>
    <col min="9476" max="9476" width="14.85546875" style="1" customWidth="1"/>
    <col min="9477" max="9477" width="14.7109375" style="1" customWidth="1"/>
    <col min="9478" max="9478" width="12.85546875" style="1" customWidth="1"/>
    <col min="9479" max="9479" width="11.42578125" style="1" customWidth="1"/>
    <col min="9480" max="9480" width="14.7109375" style="1" customWidth="1"/>
    <col min="9481" max="9481" width="14.85546875" style="1" customWidth="1"/>
    <col min="9482" max="9482" width="14.7109375" style="1" customWidth="1"/>
    <col min="9483" max="9483" width="12.85546875" style="1" customWidth="1"/>
    <col min="9484" max="9484" width="11.42578125" style="1" customWidth="1"/>
    <col min="9485" max="9485" width="14.7109375" style="1" customWidth="1"/>
    <col min="9486" max="9486" width="14.42578125" style="1" bestFit="1" customWidth="1"/>
    <col min="9487" max="9488" width="9.140625" style="1" customWidth="1"/>
    <col min="9489" max="9490" width="12.85546875" style="1" customWidth="1"/>
    <col min="9491" max="9725" width="9.140625" style="1" customWidth="1"/>
    <col min="9726" max="9728" width="9.140625" style="1"/>
    <col min="9729" max="9729" width="11.42578125" style="1" customWidth="1"/>
    <col min="9730" max="9730" width="12.85546875" style="1" customWidth="1"/>
    <col min="9731" max="9731" width="41" style="1" customWidth="1"/>
    <col min="9732" max="9732" width="14.85546875" style="1" customWidth="1"/>
    <col min="9733" max="9733" width="14.7109375" style="1" customWidth="1"/>
    <col min="9734" max="9734" width="12.85546875" style="1" customWidth="1"/>
    <col min="9735" max="9735" width="11.42578125" style="1" customWidth="1"/>
    <col min="9736" max="9736" width="14.7109375" style="1" customWidth="1"/>
    <col min="9737" max="9737" width="14.85546875" style="1" customWidth="1"/>
    <col min="9738" max="9738" width="14.7109375" style="1" customWidth="1"/>
    <col min="9739" max="9739" width="12.85546875" style="1" customWidth="1"/>
    <col min="9740" max="9740" width="11.42578125" style="1" customWidth="1"/>
    <col min="9741" max="9741" width="14.7109375" style="1" customWidth="1"/>
    <col min="9742" max="9742" width="14.42578125" style="1" bestFit="1" customWidth="1"/>
    <col min="9743" max="9744" width="9.140625" style="1" customWidth="1"/>
    <col min="9745" max="9746" width="12.85546875" style="1" customWidth="1"/>
    <col min="9747" max="9981" width="9.140625" style="1" customWidth="1"/>
    <col min="9982" max="9984" width="9.140625" style="1"/>
    <col min="9985" max="9985" width="11.42578125" style="1" customWidth="1"/>
    <col min="9986" max="9986" width="12.85546875" style="1" customWidth="1"/>
    <col min="9987" max="9987" width="41" style="1" customWidth="1"/>
    <col min="9988" max="9988" width="14.85546875" style="1" customWidth="1"/>
    <col min="9989" max="9989" width="14.7109375" style="1" customWidth="1"/>
    <col min="9990" max="9990" width="12.85546875" style="1" customWidth="1"/>
    <col min="9991" max="9991" width="11.42578125" style="1" customWidth="1"/>
    <col min="9992" max="9992" width="14.7109375" style="1" customWidth="1"/>
    <col min="9993" max="9993" width="14.85546875" style="1" customWidth="1"/>
    <col min="9994" max="9994" width="14.7109375" style="1" customWidth="1"/>
    <col min="9995" max="9995" width="12.85546875" style="1" customWidth="1"/>
    <col min="9996" max="9996" width="11.42578125" style="1" customWidth="1"/>
    <col min="9997" max="9997" width="14.7109375" style="1" customWidth="1"/>
    <col min="9998" max="9998" width="14.42578125" style="1" bestFit="1" customWidth="1"/>
    <col min="9999" max="10000" width="9.140625" style="1" customWidth="1"/>
    <col min="10001" max="10002" width="12.85546875" style="1" customWidth="1"/>
    <col min="10003" max="10237" width="9.140625" style="1" customWidth="1"/>
    <col min="10238" max="10240" width="9.140625" style="1"/>
    <col min="10241" max="10241" width="11.42578125" style="1" customWidth="1"/>
    <col min="10242" max="10242" width="12.85546875" style="1" customWidth="1"/>
    <col min="10243" max="10243" width="41" style="1" customWidth="1"/>
    <col min="10244" max="10244" width="14.85546875" style="1" customWidth="1"/>
    <col min="10245" max="10245" width="14.7109375" style="1" customWidth="1"/>
    <col min="10246" max="10246" width="12.85546875" style="1" customWidth="1"/>
    <col min="10247" max="10247" width="11.42578125" style="1" customWidth="1"/>
    <col min="10248" max="10248" width="14.7109375" style="1" customWidth="1"/>
    <col min="10249" max="10249" width="14.85546875" style="1" customWidth="1"/>
    <col min="10250" max="10250" width="14.7109375" style="1" customWidth="1"/>
    <col min="10251" max="10251" width="12.85546875" style="1" customWidth="1"/>
    <col min="10252" max="10252" width="11.42578125" style="1" customWidth="1"/>
    <col min="10253" max="10253" width="14.7109375" style="1" customWidth="1"/>
    <col min="10254" max="10254" width="14.42578125" style="1" bestFit="1" customWidth="1"/>
    <col min="10255" max="10256" width="9.140625" style="1" customWidth="1"/>
    <col min="10257" max="10258" width="12.85546875" style="1" customWidth="1"/>
    <col min="10259" max="10493" width="9.140625" style="1" customWidth="1"/>
    <col min="10494" max="10496" width="9.140625" style="1"/>
    <col min="10497" max="10497" width="11.42578125" style="1" customWidth="1"/>
    <col min="10498" max="10498" width="12.85546875" style="1" customWidth="1"/>
    <col min="10499" max="10499" width="41" style="1" customWidth="1"/>
    <col min="10500" max="10500" width="14.85546875" style="1" customWidth="1"/>
    <col min="10501" max="10501" width="14.7109375" style="1" customWidth="1"/>
    <col min="10502" max="10502" width="12.85546875" style="1" customWidth="1"/>
    <col min="10503" max="10503" width="11.42578125" style="1" customWidth="1"/>
    <col min="10504" max="10504" width="14.7109375" style="1" customWidth="1"/>
    <col min="10505" max="10505" width="14.85546875" style="1" customWidth="1"/>
    <col min="10506" max="10506" width="14.7109375" style="1" customWidth="1"/>
    <col min="10507" max="10507" width="12.85546875" style="1" customWidth="1"/>
    <col min="10508" max="10508" width="11.42578125" style="1" customWidth="1"/>
    <col min="10509" max="10509" width="14.7109375" style="1" customWidth="1"/>
    <col min="10510" max="10510" width="14.42578125" style="1" bestFit="1" customWidth="1"/>
    <col min="10511" max="10512" width="9.140625" style="1" customWidth="1"/>
    <col min="10513" max="10514" width="12.85546875" style="1" customWidth="1"/>
    <col min="10515" max="10749" width="9.140625" style="1" customWidth="1"/>
    <col min="10750" max="10752" width="9.140625" style="1"/>
    <col min="10753" max="10753" width="11.42578125" style="1" customWidth="1"/>
    <col min="10754" max="10754" width="12.85546875" style="1" customWidth="1"/>
    <col min="10755" max="10755" width="41" style="1" customWidth="1"/>
    <col min="10756" max="10756" width="14.85546875" style="1" customWidth="1"/>
    <col min="10757" max="10757" width="14.7109375" style="1" customWidth="1"/>
    <col min="10758" max="10758" width="12.85546875" style="1" customWidth="1"/>
    <col min="10759" max="10759" width="11.42578125" style="1" customWidth="1"/>
    <col min="10760" max="10760" width="14.7109375" style="1" customWidth="1"/>
    <col min="10761" max="10761" width="14.85546875" style="1" customWidth="1"/>
    <col min="10762" max="10762" width="14.7109375" style="1" customWidth="1"/>
    <col min="10763" max="10763" width="12.85546875" style="1" customWidth="1"/>
    <col min="10764" max="10764" width="11.42578125" style="1" customWidth="1"/>
    <col min="10765" max="10765" width="14.7109375" style="1" customWidth="1"/>
    <col min="10766" max="10766" width="14.42578125" style="1" bestFit="1" customWidth="1"/>
    <col min="10767" max="10768" width="9.140625" style="1" customWidth="1"/>
    <col min="10769" max="10770" width="12.85546875" style="1" customWidth="1"/>
    <col min="10771" max="11005" width="9.140625" style="1" customWidth="1"/>
    <col min="11006" max="11008" width="9.140625" style="1"/>
    <col min="11009" max="11009" width="11.42578125" style="1" customWidth="1"/>
    <col min="11010" max="11010" width="12.85546875" style="1" customWidth="1"/>
    <col min="11011" max="11011" width="41" style="1" customWidth="1"/>
    <col min="11012" max="11012" width="14.85546875" style="1" customWidth="1"/>
    <col min="11013" max="11013" width="14.7109375" style="1" customWidth="1"/>
    <col min="11014" max="11014" width="12.85546875" style="1" customWidth="1"/>
    <col min="11015" max="11015" width="11.42578125" style="1" customWidth="1"/>
    <col min="11016" max="11016" width="14.7109375" style="1" customWidth="1"/>
    <col min="11017" max="11017" width="14.85546875" style="1" customWidth="1"/>
    <col min="11018" max="11018" width="14.7109375" style="1" customWidth="1"/>
    <col min="11019" max="11019" width="12.85546875" style="1" customWidth="1"/>
    <col min="11020" max="11020" width="11.42578125" style="1" customWidth="1"/>
    <col min="11021" max="11021" width="14.7109375" style="1" customWidth="1"/>
    <col min="11022" max="11022" width="14.42578125" style="1" bestFit="1" customWidth="1"/>
    <col min="11023" max="11024" width="9.140625" style="1" customWidth="1"/>
    <col min="11025" max="11026" width="12.85546875" style="1" customWidth="1"/>
    <col min="11027" max="11261" width="9.140625" style="1" customWidth="1"/>
    <col min="11262" max="11264" width="9.140625" style="1"/>
    <col min="11265" max="11265" width="11.42578125" style="1" customWidth="1"/>
    <col min="11266" max="11266" width="12.85546875" style="1" customWidth="1"/>
    <col min="11267" max="11267" width="41" style="1" customWidth="1"/>
    <col min="11268" max="11268" width="14.85546875" style="1" customWidth="1"/>
    <col min="11269" max="11269" width="14.7109375" style="1" customWidth="1"/>
    <col min="11270" max="11270" width="12.85546875" style="1" customWidth="1"/>
    <col min="11271" max="11271" width="11.42578125" style="1" customWidth="1"/>
    <col min="11272" max="11272" width="14.7109375" style="1" customWidth="1"/>
    <col min="11273" max="11273" width="14.85546875" style="1" customWidth="1"/>
    <col min="11274" max="11274" width="14.7109375" style="1" customWidth="1"/>
    <col min="11275" max="11275" width="12.85546875" style="1" customWidth="1"/>
    <col min="11276" max="11276" width="11.42578125" style="1" customWidth="1"/>
    <col min="11277" max="11277" width="14.7109375" style="1" customWidth="1"/>
    <col min="11278" max="11278" width="14.42578125" style="1" bestFit="1" customWidth="1"/>
    <col min="11279" max="11280" width="9.140625" style="1" customWidth="1"/>
    <col min="11281" max="11282" width="12.85546875" style="1" customWidth="1"/>
    <col min="11283" max="11517" width="9.140625" style="1" customWidth="1"/>
    <col min="11518" max="11520" width="9.140625" style="1"/>
    <col min="11521" max="11521" width="11.42578125" style="1" customWidth="1"/>
    <col min="11522" max="11522" width="12.85546875" style="1" customWidth="1"/>
    <col min="11523" max="11523" width="41" style="1" customWidth="1"/>
    <col min="11524" max="11524" width="14.85546875" style="1" customWidth="1"/>
    <col min="11525" max="11525" width="14.7109375" style="1" customWidth="1"/>
    <col min="11526" max="11526" width="12.85546875" style="1" customWidth="1"/>
    <col min="11527" max="11527" width="11.42578125" style="1" customWidth="1"/>
    <col min="11528" max="11528" width="14.7109375" style="1" customWidth="1"/>
    <col min="11529" max="11529" width="14.85546875" style="1" customWidth="1"/>
    <col min="11530" max="11530" width="14.7109375" style="1" customWidth="1"/>
    <col min="11531" max="11531" width="12.85546875" style="1" customWidth="1"/>
    <col min="11532" max="11532" width="11.42578125" style="1" customWidth="1"/>
    <col min="11533" max="11533" width="14.7109375" style="1" customWidth="1"/>
    <col min="11534" max="11534" width="14.42578125" style="1" bestFit="1" customWidth="1"/>
    <col min="11535" max="11536" width="9.140625" style="1" customWidth="1"/>
    <col min="11537" max="11538" width="12.85546875" style="1" customWidth="1"/>
    <col min="11539" max="11773" width="9.140625" style="1" customWidth="1"/>
    <col min="11774" max="11776" width="9.140625" style="1"/>
    <col min="11777" max="11777" width="11.42578125" style="1" customWidth="1"/>
    <col min="11778" max="11778" width="12.85546875" style="1" customWidth="1"/>
    <col min="11779" max="11779" width="41" style="1" customWidth="1"/>
    <col min="11780" max="11780" width="14.85546875" style="1" customWidth="1"/>
    <col min="11781" max="11781" width="14.7109375" style="1" customWidth="1"/>
    <col min="11782" max="11782" width="12.85546875" style="1" customWidth="1"/>
    <col min="11783" max="11783" width="11.42578125" style="1" customWidth="1"/>
    <col min="11784" max="11784" width="14.7109375" style="1" customWidth="1"/>
    <col min="11785" max="11785" width="14.85546875" style="1" customWidth="1"/>
    <col min="11786" max="11786" width="14.7109375" style="1" customWidth="1"/>
    <col min="11787" max="11787" width="12.85546875" style="1" customWidth="1"/>
    <col min="11788" max="11788" width="11.42578125" style="1" customWidth="1"/>
    <col min="11789" max="11789" width="14.7109375" style="1" customWidth="1"/>
    <col min="11790" max="11790" width="14.42578125" style="1" bestFit="1" customWidth="1"/>
    <col min="11791" max="11792" width="9.140625" style="1" customWidth="1"/>
    <col min="11793" max="11794" width="12.85546875" style="1" customWidth="1"/>
    <col min="11795" max="12029" width="9.140625" style="1" customWidth="1"/>
    <col min="12030" max="12032" width="9.140625" style="1"/>
    <col min="12033" max="12033" width="11.42578125" style="1" customWidth="1"/>
    <col min="12034" max="12034" width="12.85546875" style="1" customWidth="1"/>
    <col min="12035" max="12035" width="41" style="1" customWidth="1"/>
    <col min="12036" max="12036" width="14.85546875" style="1" customWidth="1"/>
    <col min="12037" max="12037" width="14.7109375" style="1" customWidth="1"/>
    <col min="12038" max="12038" width="12.85546875" style="1" customWidth="1"/>
    <col min="12039" max="12039" width="11.42578125" style="1" customWidth="1"/>
    <col min="12040" max="12040" width="14.7109375" style="1" customWidth="1"/>
    <col min="12041" max="12041" width="14.85546875" style="1" customWidth="1"/>
    <col min="12042" max="12042" width="14.7109375" style="1" customWidth="1"/>
    <col min="12043" max="12043" width="12.85546875" style="1" customWidth="1"/>
    <col min="12044" max="12044" width="11.42578125" style="1" customWidth="1"/>
    <col min="12045" max="12045" width="14.7109375" style="1" customWidth="1"/>
    <col min="12046" max="12046" width="14.42578125" style="1" bestFit="1" customWidth="1"/>
    <col min="12047" max="12048" width="9.140625" style="1" customWidth="1"/>
    <col min="12049" max="12050" width="12.85546875" style="1" customWidth="1"/>
    <col min="12051" max="12285" width="9.140625" style="1" customWidth="1"/>
    <col min="12286" max="12288" width="9.140625" style="1"/>
    <col min="12289" max="12289" width="11.42578125" style="1" customWidth="1"/>
    <col min="12290" max="12290" width="12.85546875" style="1" customWidth="1"/>
    <col min="12291" max="12291" width="41" style="1" customWidth="1"/>
    <col min="12292" max="12292" width="14.85546875" style="1" customWidth="1"/>
    <col min="12293" max="12293" width="14.7109375" style="1" customWidth="1"/>
    <col min="12294" max="12294" width="12.85546875" style="1" customWidth="1"/>
    <col min="12295" max="12295" width="11.42578125" style="1" customWidth="1"/>
    <col min="12296" max="12296" width="14.7109375" style="1" customWidth="1"/>
    <col min="12297" max="12297" width="14.85546875" style="1" customWidth="1"/>
    <col min="12298" max="12298" width="14.7109375" style="1" customWidth="1"/>
    <col min="12299" max="12299" width="12.85546875" style="1" customWidth="1"/>
    <col min="12300" max="12300" width="11.42578125" style="1" customWidth="1"/>
    <col min="12301" max="12301" width="14.7109375" style="1" customWidth="1"/>
    <col min="12302" max="12302" width="14.42578125" style="1" bestFit="1" customWidth="1"/>
    <col min="12303" max="12304" width="9.140625" style="1" customWidth="1"/>
    <col min="12305" max="12306" width="12.85546875" style="1" customWidth="1"/>
    <col min="12307" max="12541" width="9.140625" style="1" customWidth="1"/>
    <col min="12542" max="12544" width="9.140625" style="1"/>
    <col min="12545" max="12545" width="11.42578125" style="1" customWidth="1"/>
    <col min="12546" max="12546" width="12.85546875" style="1" customWidth="1"/>
    <col min="12547" max="12547" width="41" style="1" customWidth="1"/>
    <col min="12548" max="12548" width="14.85546875" style="1" customWidth="1"/>
    <col min="12549" max="12549" width="14.7109375" style="1" customWidth="1"/>
    <col min="12550" max="12550" width="12.85546875" style="1" customWidth="1"/>
    <col min="12551" max="12551" width="11.42578125" style="1" customWidth="1"/>
    <col min="12552" max="12552" width="14.7109375" style="1" customWidth="1"/>
    <col min="12553" max="12553" width="14.85546875" style="1" customWidth="1"/>
    <col min="12554" max="12554" width="14.7109375" style="1" customWidth="1"/>
    <col min="12555" max="12555" width="12.85546875" style="1" customWidth="1"/>
    <col min="12556" max="12556" width="11.42578125" style="1" customWidth="1"/>
    <col min="12557" max="12557" width="14.7109375" style="1" customWidth="1"/>
    <col min="12558" max="12558" width="14.42578125" style="1" bestFit="1" customWidth="1"/>
    <col min="12559" max="12560" width="9.140625" style="1" customWidth="1"/>
    <col min="12561" max="12562" width="12.85546875" style="1" customWidth="1"/>
    <col min="12563" max="12797" width="9.140625" style="1" customWidth="1"/>
    <col min="12798" max="12800" width="9.140625" style="1"/>
    <col min="12801" max="12801" width="11.42578125" style="1" customWidth="1"/>
    <col min="12802" max="12802" width="12.85546875" style="1" customWidth="1"/>
    <col min="12803" max="12803" width="41" style="1" customWidth="1"/>
    <col min="12804" max="12804" width="14.85546875" style="1" customWidth="1"/>
    <col min="12805" max="12805" width="14.7109375" style="1" customWidth="1"/>
    <col min="12806" max="12806" width="12.85546875" style="1" customWidth="1"/>
    <col min="12807" max="12807" width="11.42578125" style="1" customWidth="1"/>
    <col min="12808" max="12808" width="14.7109375" style="1" customWidth="1"/>
    <col min="12809" max="12809" width="14.85546875" style="1" customWidth="1"/>
    <col min="12810" max="12810" width="14.7109375" style="1" customWidth="1"/>
    <col min="12811" max="12811" width="12.85546875" style="1" customWidth="1"/>
    <col min="12812" max="12812" width="11.42578125" style="1" customWidth="1"/>
    <col min="12813" max="12813" width="14.7109375" style="1" customWidth="1"/>
    <col min="12814" max="12814" width="14.42578125" style="1" bestFit="1" customWidth="1"/>
    <col min="12815" max="12816" width="9.140625" style="1" customWidth="1"/>
    <col min="12817" max="12818" width="12.85546875" style="1" customWidth="1"/>
    <col min="12819" max="13053" width="9.140625" style="1" customWidth="1"/>
    <col min="13054" max="13056" width="9.140625" style="1"/>
    <col min="13057" max="13057" width="11.42578125" style="1" customWidth="1"/>
    <col min="13058" max="13058" width="12.85546875" style="1" customWidth="1"/>
    <col min="13059" max="13059" width="41" style="1" customWidth="1"/>
    <col min="13060" max="13060" width="14.85546875" style="1" customWidth="1"/>
    <col min="13061" max="13061" width="14.7109375" style="1" customWidth="1"/>
    <col min="13062" max="13062" width="12.85546875" style="1" customWidth="1"/>
    <col min="13063" max="13063" width="11.42578125" style="1" customWidth="1"/>
    <col min="13064" max="13064" width="14.7109375" style="1" customWidth="1"/>
    <col min="13065" max="13065" width="14.85546875" style="1" customWidth="1"/>
    <col min="13066" max="13066" width="14.7109375" style="1" customWidth="1"/>
    <col min="13067" max="13067" width="12.85546875" style="1" customWidth="1"/>
    <col min="13068" max="13068" width="11.42578125" style="1" customWidth="1"/>
    <col min="13069" max="13069" width="14.7109375" style="1" customWidth="1"/>
    <col min="13070" max="13070" width="14.42578125" style="1" bestFit="1" customWidth="1"/>
    <col min="13071" max="13072" width="9.140625" style="1" customWidth="1"/>
    <col min="13073" max="13074" width="12.85546875" style="1" customWidth="1"/>
    <col min="13075" max="13309" width="9.140625" style="1" customWidth="1"/>
    <col min="13310" max="13312" width="9.140625" style="1"/>
    <col min="13313" max="13313" width="11.42578125" style="1" customWidth="1"/>
    <col min="13314" max="13314" width="12.85546875" style="1" customWidth="1"/>
    <col min="13315" max="13315" width="41" style="1" customWidth="1"/>
    <col min="13316" max="13316" width="14.85546875" style="1" customWidth="1"/>
    <col min="13317" max="13317" width="14.7109375" style="1" customWidth="1"/>
    <col min="13318" max="13318" width="12.85546875" style="1" customWidth="1"/>
    <col min="13319" max="13319" width="11.42578125" style="1" customWidth="1"/>
    <col min="13320" max="13320" width="14.7109375" style="1" customWidth="1"/>
    <col min="13321" max="13321" width="14.85546875" style="1" customWidth="1"/>
    <col min="13322" max="13322" width="14.7109375" style="1" customWidth="1"/>
    <col min="13323" max="13323" width="12.85546875" style="1" customWidth="1"/>
    <col min="13324" max="13324" width="11.42578125" style="1" customWidth="1"/>
    <col min="13325" max="13325" width="14.7109375" style="1" customWidth="1"/>
    <col min="13326" max="13326" width="14.42578125" style="1" bestFit="1" customWidth="1"/>
    <col min="13327" max="13328" width="9.140625" style="1" customWidth="1"/>
    <col min="13329" max="13330" width="12.85546875" style="1" customWidth="1"/>
    <col min="13331" max="13565" width="9.140625" style="1" customWidth="1"/>
    <col min="13566" max="13568" width="9.140625" style="1"/>
    <col min="13569" max="13569" width="11.42578125" style="1" customWidth="1"/>
    <col min="13570" max="13570" width="12.85546875" style="1" customWidth="1"/>
    <col min="13571" max="13571" width="41" style="1" customWidth="1"/>
    <col min="13572" max="13572" width="14.85546875" style="1" customWidth="1"/>
    <col min="13573" max="13573" width="14.7109375" style="1" customWidth="1"/>
    <col min="13574" max="13574" width="12.85546875" style="1" customWidth="1"/>
    <col min="13575" max="13575" width="11.42578125" style="1" customWidth="1"/>
    <col min="13576" max="13576" width="14.7109375" style="1" customWidth="1"/>
    <col min="13577" max="13577" width="14.85546875" style="1" customWidth="1"/>
    <col min="13578" max="13578" width="14.7109375" style="1" customWidth="1"/>
    <col min="13579" max="13579" width="12.85546875" style="1" customWidth="1"/>
    <col min="13580" max="13580" width="11.42578125" style="1" customWidth="1"/>
    <col min="13581" max="13581" width="14.7109375" style="1" customWidth="1"/>
    <col min="13582" max="13582" width="14.42578125" style="1" bestFit="1" customWidth="1"/>
    <col min="13583" max="13584" width="9.140625" style="1" customWidth="1"/>
    <col min="13585" max="13586" width="12.85546875" style="1" customWidth="1"/>
    <col min="13587" max="13821" width="9.140625" style="1" customWidth="1"/>
    <col min="13822" max="13824" width="9.140625" style="1"/>
    <col min="13825" max="13825" width="11.42578125" style="1" customWidth="1"/>
    <col min="13826" max="13826" width="12.85546875" style="1" customWidth="1"/>
    <col min="13827" max="13827" width="41" style="1" customWidth="1"/>
    <col min="13828" max="13828" width="14.85546875" style="1" customWidth="1"/>
    <col min="13829" max="13829" width="14.7109375" style="1" customWidth="1"/>
    <col min="13830" max="13830" width="12.85546875" style="1" customWidth="1"/>
    <col min="13831" max="13831" width="11.42578125" style="1" customWidth="1"/>
    <col min="13832" max="13832" width="14.7109375" style="1" customWidth="1"/>
    <col min="13833" max="13833" width="14.85546875" style="1" customWidth="1"/>
    <col min="13834" max="13834" width="14.7109375" style="1" customWidth="1"/>
    <col min="13835" max="13835" width="12.85546875" style="1" customWidth="1"/>
    <col min="13836" max="13836" width="11.42578125" style="1" customWidth="1"/>
    <col min="13837" max="13837" width="14.7109375" style="1" customWidth="1"/>
    <col min="13838" max="13838" width="14.42578125" style="1" bestFit="1" customWidth="1"/>
    <col min="13839" max="13840" width="9.140625" style="1" customWidth="1"/>
    <col min="13841" max="13842" width="12.85546875" style="1" customWidth="1"/>
    <col min="13843" max="14077" width="9.140625" style="1" customWidth="1"/>
    <col min="14078" max="14080" width="9.140625" style="1"/>
    <col min="14081" max="14081" width="11.42578125" style="1" customWidth="1"/>
    <col min="14082" max="14082" width="12.85546875" style="1" customWidth="1"/>
    <col min="14083" max="14083" width="41" style="1" customWidth="1"/>
    <col min="14084" max="14084" width="14.85546875" style="1" customWidth="1"/>
    <col min="14085" max="14085" width="14.7109375" style="1" customWidth="1"/>
    <col min="14086" max="14086" width="12.85546875" style="1" customWidth="1"/>
    <col min="14087" max="14087" width="11.42578125" style="1" customWidth="1"/>
    <col min="14088" max="14088" width="14.7109375" style="1" customWidth="1"/>
    <col min="14089" max="14089" width="14.85546875" style="1" customWidth="1"/>
    <col min="14090" max="14090" width="14.7109375" style="1" customWidth="1"/>
    <col min="14091" max="14091" width="12.85546875" style="1" customWidth="1"/>
    <col min="14092" max="14092" width="11.42578125" style="1" customWidth="1"/>
    <col min="14093" max="14093" width="14.7109375" style="1" customWidth="1"/>
    <col min="14094" max="14094" width="14.42578125" style="1" bestFit="1" customWidth="1"/>
    <col min="14095" max="14096" width="9.140625" style="1" customWidth="1"/>
    <col min="14097" max="14098" width="12.85546875" style="1" customWidth="1"/>
    <col min="14099" max="14333" width="9.140625" style="1" customWidth="1"/>
    <col min="14334" max="14336" width="9.140625" style="1"/>
    <col min="14337" max="14337" width="11.42578125" style="1" customWidth="1"/>
    <col min="14338" max="14338" width="12.85546875" style="1" customWidth="1"/>
    <col min="14339" max="14339" width="41" style="1" customWidth="1"/>
    <col min="14340" max="14340" width="14.85546875" style="1" customWidth="1"/>
    <col min="14341" max="14341" width="14.7109375" style="1" customWidth="1"/>
    <col min="14342" max="14342" width="12.85546875" style="1" customWidth="1"/>
    <col min="14343" max="14343" width="11.42578125" style="1" customWidth="1"/>
    <col min="14344" max="14344" width="14.7109375" style="1" customWidth="1"/>
    <col min="14345" max="14345" width="14.85546875" style="1" customWidth="1"/>
    <col min="14346" max="14346" width="14.7109375" style="1" customWidth="1"/>
    <col min="14347" max="14347" width="12.85546875" style="1" customWidth="1"/>
    <col min="14348" max="14348" width="11.42578125" style="1" customWidth="1"/>
    <col min="14349" max="14349" width="14.7109375" style="1" customWidth="1"/>
    <col min="14350" max="14350" width="14.42578125" style="1" bestFit="1" customWidth="1"/>
    <col min="14351" max="14352" width="9.140625" style="1" customWidth="1"/>
    <col min="14353" max="14354" width="12.85546875" style="1" customWidth="1"/>
    <col min="14355" max="14589" width="9.140625" style="1" customWidth="1"/>
    <col min="14590" max="14592" width="9.140625" style="1"/>
    <col min="14593" max="14593" width="11.42578125" style="1" customWidth="1"/>
    <col min="14594" max="14594" width="12.85546875" style="1" customWidth="1"/>
    <col min="14595" max="14595" width="41" style="1" customWidth="1"/>
    <col min="14596" max="14596" width="14.85546875" style="1" customWidth="1"/>
    <col min="14597" max="14597" width="14.7109375" style="1" customWidth="1"/>
    <col min="14598" max="14598" width="12.85546875" style="1" customWidth="1"/>
    <col min="14599" max="14599" width="11.42578125" style="1" customWidth="1"/>
    <col min="14600" max="14600" width="14.7109375" style="1" customWidth="1"/>
    <col min="14601" max="14601" width="14.85546875" style="1" customWidth="1"/>
    <col min="14602" max="14602" width="14.7109375" style="1" customWidth="1"/>
    <col min="14603" max="14603" width="12.85546875" style="1" customWidth="1"/>
    <col min="14604" max="14604" width="11.42578125" style="1" customWidth="1"/>
    <col min="14605" max="14605" width="14.7109375" style="1" customWidth="1"/>
    <col min="14606" max="14606" width="14.42578125" style="1" bestFit="1" customWidth="1"/>
    <col min="14607" max="14608" width="9.140625" style="1" customWidth="1"/>
    <col min="14609" max="14610" width="12.85546875" style="1" customWidth="1"/>
    <col min="14611" max="14845" width="9.140625" style="1" customWidth="1"/>
    <col min="14846" max="14848" width="9.140625" style="1"/>
    <col min="14849" max="14849" width="11.42578125" style="1" customWidth="1"/>
    <col min="14850" max="14850" width="12.85546875" style="1" customWidth="1"/>
    <col min="14851" max="14851" width="41" style="1" customWidth="1"/>
    <col min="14852" max="14852" width="14.85546875" style="1" customWidth="1"/>
    <col min="14853" max="14853" width="14.7109375" style="1" customWidth="1"/>
    <col min="14854" max="14854" width="12.85546875" style="1" customWidth="1"/>
    <col min="14855" max="14855" width="11.42578125" style="1" customWidth="1"/>
    <col min="14856" max="14856" width="14.7109375" style="1" customWidth="1"/>
    <col min="14857" max="14857" width="14.85546875" style="1" customWidth="1"/>
    <col min="14858" max="14858" width="14.7109375" style="1" customWidth="1"/>
    <col min="14859" max="14859" width="12.85546875" style="1" customWidth="1"/>
    <col min="14860" max="14860" width="11.42578125" style="1" customWidth="1"/>
    <col min="14861" max="14861" width="14.7109375" style="1" customWidth="1"/>
    <col min="14862" max="14862" width="14.42578125" style="1" bestFit="1" customWidth="1"/>
    <col min="14863" max="14864" width="9.140625" style="1" customWidth="1"/>
    <col min="14865" max="14866" width="12.85546875" style="1" customWidth="1"/>
    <col min="14867" max="15101" width="9.140625" style="1" customWidth="1"/>
    <col min="15102" max="15104" width="9.140625" style="1"/>
    <col min="15105" max="15105" width="11.42578125" style="1" customWidth="1"/>
    <col min="15106" max="15106" width="12.85546875" style="1" customWidth="1"/>
    <col min="15107" max="15107" width="41" style="1" customWidth="1"/>
    <col min="15108" max="15108" width="14.85546875" style="1" customWidth="1"/>
    <col min="15109" max="15109" width="14.7109375" style="1" customWidth="1"/>
    <col min="15110" max="15110" width="12.85546875" style="1" customWidth="1"/>
    <col min="15111" max="15111" width="11.42578125" style="1" customWidth="1"/>
    <col min="15112" max="15112" width="14.7109375" style="1" customWidth="1"/>
    <col min="15113" max="15113" width="14.85546875" style="1" customWidth="1"/>
    <col min="15114" max="15114" width="14.7109375" style="1" customWidth="1"/>
    <col min="15115" max="15115" width="12.85546875" style="1" customWidth="1"/>
    <col min="15116" max="15116" width="11.42578125" style="1" customWidth="1"/>
    <col min="15117" max="15117" width="14.7109375" style="1" customWidth="1"/>
    <col min="15118" max="15118" width="14.42578125" style="1" bestFit="1" customWidth="1"/>
    <col min="15119" max="15120" width="9.140625" style="1" customWidth="1"/>
    <col min="15121" max="15122" width="12.85546875" style="1" customWidth="1"/>
    <col min="15123" max="15357" width="9.140625" style="1" customWidth="1"/>
    <col min="15358" max="15360" width="9.140625" style="1"/>
    <col min="15361" max="15361" width="11.42578125" style="1" customWidth="1"/>
    <col min="15362" max="15362" width="12.85546875" style="1" customWidth="1"/>
    <col min="15363" max="15363" width="41" style="1" customWidth="1"/>
    <col min="15364" max="15364" width="14.85546875" style="1" customWidth="1"/>
    <col min="15365" max="15365" width="14.7109375" style="1" customWidth="1"/>
    <col min="15366" max="15366" width="12.85546875" style="1" customWidth="1"/>
    <col min="15367" max="15367" width="11.42578125" style="1" customWidth="1"/>
    <col min="15368" max="15368" width="14.7109375" style="1" customWidth="1"/>
    <col min="15369" max="15369" width="14.85546875" style="1" customWidth="1"/>
    <col min="15370" max="15370" width="14.7109375" style="1" customWidth="1"/>
    <col min="15371" max="15371" width="12.85546875" style="1" customWidth="1"/>
    <col min="15372" max="15372" width="11.42578125" style="1" customWidth="1"/>
    <col min="15373" max="15373" width="14.7109375" style="1" customWidth="1"/>
    <col min="15374" max="15374" width="14.42578125" style="1" bestFit="1" customWidth="1"/>
    <col min="15375" max="15376" width="9.140625" style="1" customWidth="1"/>
    <col min="15377" max="15378" width="12.85546875" style="1" customWidth="1"/>
    <col min="15379" max="15613" width="9.140625" style="1" customWidth="1"/>
    <col min="15614" max="15616" width="9.140625" style="1"/>
    <col min="15617" max="15617" width="11.42578125" style="1" customWidth="1"/>
    <col min="15618" max="15618" width="12.85546875" style="1" customWidth="1"/>
    <col min="15619" max="15619" width="41" style="1" customWidth="1"/>
    <col min="15620" max="15620" width="14.85546875" style="1" customWidth="1"/>
    <col min="15621" max="15621" width="14.7109375" style="1" customWidth="1"/>
    <col min="15622" max="15622" width="12.85546875" style="1" customWidth="1"/>
    <col min="15623" max="15623" width="11.42578125" style="1" customWidth="1"/>
    <col min="15624" max="15624" width="14.7109375" style="1" customWidth="1"/>
    <col min="15625" max="15625" width="14.85546875" style="1" customWidth="1"/>
    <col min="15626" max="15626" width="14.7109375" style="1" customWidth="1"/>
    <col min="15627" max="15627" width="12.85546875" style="1" customWidth="1"/>
    <col min="15628" max="15628" width="11.42578125" style="1" customWidth="1"/>
    <col min="15629" max="15629" width="14.7109375" style="1" customWidth="1"/>
    <col min="15630" max="15630" width="14.42578125" style="1" bestFit="1" customWidth="1"/>
    <col min="15631" max="15632" width="9.140625" style="1" customWidth="1"/>
    <col min="15633" max="15634" width="12.85546875" style="1" customWidth="1"/>
    <col min="15635" max="15869" width="9.140625" style="1" customWidth="1"/>
    <col min="15870" max="15872" width="9.140625" style="1"/>
    <col min="15873" max="15873" width="11.42578125" style="1" customWidth="1"/>
    <col min="15874" max="15874" width="12.85546875" style="1" customWidth="1"/>
    <col min="15875" max="15875" width="41" style="1" customWidth="1"/>
    <col min="15876" max="15876" width="14.85546875" style="1" customWidth="1"/>
    <col min="15877" max="15877" width="14.7109375" style="1" customWidth="1"/>
    <col min="15878" max="15878" width="12.85546875" style="1" customWidth="1"/>
    <col min="15879" max="15879" width="11.42578125" style="1" customWidth="1"/>
    <col min="15880" max="15880" width="14.7109375" style="1" customWidth="1"/>
    <col min="15881" max="15881" width="14.85546875" style="1" customWidth="1"/>
    <col min="15882" max="15882" width="14.7109375" style="1" customWidth="1"/>
    <col min="15883" max="15883" width="12.85546875" style="1" customWidth="1"/>
    <col min="15884" max="15884" width="11.42578125" style="1" customWidth="1"/>
    <col min="15885" max="15885" width="14.7109375" style="1" customWidth="1"/>
    <col min="15886" max="15886" width="14.42578125" style="1" bestFit="1" customWidth="1"/>
    <col min="15887" max="15888" width="9.140625" style="1" customWidth="1"/>
    <col min="15889" max="15890" width="12.85546875" style="1" customWidth="1"/>
    <col min="15891" max="16125" width="9.140625" style="1" customWidth="1"/>
    <col min="16126" max="16128" width="9.140625" style="1"/>
    <col min="16129" max="16129" width="11.42578125" style="1" customWidth="1"/>
    <col min="16130" max="16130" width="12.85546875" style="1" customWidth="1"/>
    <col min="16131" max="16131" width="41" style="1" customWidth="1"/>
    <col min="16132" max="16132" width="14.85546875" style="1" customWidth="1"/>
    <col min="16133" max="16133" width="14.7109375" style="1" customWidth="1"/>
    <col min="16134" max="16134" width="12.85546875" style="1" customWidth="1"/>
    <col min="16135" max="16135" width="11.42578125" style="1" customWidth="1"/>
    <col min="16136" max="16136" width="14.7109375" style="1" customWidth="1"/>
    <col min="16137" max="16137" width="14.85546875" style="1" customWidth="1"/>
    <col min="16138" max="16138" width="14.7109375" style="1" customWidth="1"/>
    <col min="16139" max="16139" width="12.85546875" style="1" customWidth="1"/>
    <col min="16140" max="16140" width="11.42578125" style="1" customWidth="1"/>
    <col min="16141" max="16141" width="14.7109375" style="1" customWidth="1"/>
    <col min="16142" max="16142" width="14.42578125" style="1" bestFit="1" customWidth="1"/>
    <col min="16143" max="16144" width="9.140625" style="1" customWidth="1"/>
    <col min="16145" max="16146" width="12.85546875" style="1" customWidth="1"/>
    <col min="16147" max="16381" width="9.140625" style="1" customWidth="1"/>
    <col min="16382" max="16384" width="9.140625" style="1"/>
  </cols>
  <sheetData>
    <row r="1" spans="1:18" ht="100.15" customHeight="1" x14ac:dyDescent="0.2">
      <c r="J1" s="92" t="s">
        <v>55</v>
      </c>
      <c r="K1" s="92"/>
      <c r="L1" s="93"/>
      <c r="M1" s="93"/>
      <c r="N1" s="93"/>
    </row>
    <row r="2" spans="1:18" ht="30.6" customHeight="1" x14ac:dyDescent="0.2">
      <c r="J2" s="75"/>
      <c r="K2" s="75"/>
      <c r="L2" s="76"/>
      <c r="M2" s="76"/>
      <c r="N2" s="76"/>
    </row>
    <row r="3" spans="1:18" ht="53.25" customHeight="1" x14ac:dyDescent="0.2">
      <c r="A3" s="94" t="s">
        <v>56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8" ht="18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</row>
    <row r="5" spans="1:18" s="4" customFormat="1" ht="15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0</v>
      </c>
      <c r="O5" s="7"/>
    </row>
    <row r="6" spans="1:18" s="4" customFormat="1" ht="18.75" customHeight="1" x14ac:dyDescent="0.2">
      <c r="A6" s="95" t="s">
        <v>1</v>
      </c>
      <c r="B6" s="95" t="s">
        <v>2</v>
      </c>
      <c r="C6" s="96" t="s">
        <v>3</v>
      </c>
      <c r="D6" s="98" t="s">
        <v>4</v>
      </c>
      <c r="E6" s="99"/>
      <c r="F6" s="99"/>
      <c r="G6" s="99"/>
      <c r="H6" s="100"/>
      <c r="I6" s="98" t="s">
        <v>5</v>
      </c>
      <c r="J6" s="99"/>
      <c r="K6" s="99"/>
      <c r="L6" s="99"/>
      <c r="M6" s="100"/>
      <c r="N6" s="101" t="s">
        <v>6</v>
      </c>
      <c r="O6" s="7"/>
    </row>
    <row r="7" spans="1:18" s="4" customFormat="1" ht="18.75" customHeight="1" x14ac:dyDescent="0.2">
      <c r="A7" s="95"/>
      <c r="B7" s="95"/>
      <c r="C7" s="97"/>
      <c r="D7" s="88" t="s">
        <v>7</v>
      </c>
      <c r="E7" s="86" t="s">
        <v>8</v>
      </c>
      <c r="F7" s="102" t="s">
        <v>9</v>
      </c>
      <c r="G7" s="91"/>
      <c r="H7" s="86" t="s">
        <v>10</v>
      </c>
      <c r="I7" s="88" t="s">
        <v>7</v>
      </c>
      <c r="J7" s="86" t="s">
        <v>8</v>
      </c>
      <c r="K7" s="90" t="s">
        <v>9</v>
      </c>
      <c r="L7" s="91"/>
      <c r="M7" s="86" t="s">
        <v>10</v>
      </c>
      <c r="N7" s="101"/>
      <c r="O7" s="7"/>
    </row>
    <row r="8" spans="1:18" ht="54" customHeight="1" x14ac:dyDescent="0.2">
      <c r="A8" s="95"/>
      <c r="B8" s="95"/>
      <c r="C8" s="96"/>
      <c r="D8" s="89"/>
      <c r="E8" s="87"/>
      <c r="F8" s="9" t="s">
        <v>11</v>
      </c>
      <c r="G8" s="9" t="s">
        <v>12</v>
      </c>
      <c r="H8" s="87"/>
      <c r="I8" s="89"/>
      <c r="J8" s="87"/>
      <c r="K8" s="10" t="s">
        <v>11</v>
      </c>
      <c r="L8" s="9" t="s">
        <v>12</v>
      </c>
      <c r="M8" s="87"/>
      <c r="N8" s="101"/>
      <c r="O8" s="11"/>
    </row>
    <row r="9" spans="1:18" customFormat="1" ht="24.6" customHeight="1" x14ac:dyDescent="0.25">
      <c r="A9" s="12"/>
      <c r="B9" s="12"/>
      <c r="C9" s="13" t="s">
        <v>13</v>
      </c>
      <c r="D9" s="78">
        <v>1138417386.0999999</v>
      </c>
      <c r="E9" s="78">
        <v>986206721.80000007</v>
      </c>
      <c r="F9" s="78">
        <v>189405194.80000001</v>
      </c>
      <c r="G9" s="78">
        <v>8862262.5</v>
      </c>
      <c r="H9" s="78">
        <v>82360346.700000003</v>
      </c>
      <c r="I9" s="78">
        <f>131719714.2+540000</f>
        <v>132259714.2</v>
      </c>
      <c r="J9" s="78">
        <f>48464528.4+361955.9</f>
        <v>48826484.299999997</v>
      </c>
      <c r="K9" s="78">
        <v>6929976.7000000002</v>
      </c>
      <c r="L9" s="78">
        <v>2462526.6</v>
      </c>
      <c r="M9" s="78">
        <f>83255185.8+178044.1</f>
        <v>83433229.899999991</v>
      </c>
      <c r="N9" s="81">
        <f>D9+I9</f>
        <v>1270677100.3</v>
      </c>
      <c r="O9" s="14"/>
      <c r="P9" s="5"/>
    </row>
    <row r="10" spans="1:18" ht="18" customHeight="1" x14ac:dyDescent="0.2">
      <c r="A10" s="15" t="s">
        <v>65</v>
      </c>
      <c r="B10" s="15"/>
      <c r="C10" s="16" t="s">
        <v>66</v>
      </c>
      <c r="D10" s="77">
        <v>109167128.5</v>
      </c>
      <c r="E10" s="77">
        <v>107151784.5</v>
      </c>
      <c r="F10" s="77">
        <v>3250854.5</v>
      </c>
      <c r="G10" s="77">
        <v>394515.10000000003</v>
      </c>
      <c r="H10" s="77">
        <v>2015344</v>
      </c>
      <c r="I10" s="17">
        <f>6655977.2+547583.1</f>
        <v>7203560.2999999998</v>
      </c>
      <c r="J10" s="17">
        <f>4946354.2+369539</f>
        <v>5315893.2</v>
      </c>
      <c r="K10" s="17">
        <v>283281.40000000002</v>
      </c>
      <c r="L10" s="17">
        <v>119227.9</v>
      </c>
      <c r="M10" s="17">
        <f>1709623+178044.1</f>
        <v>1887667.1</v>
      </c>
      <c r="N10" s="80">
        <f t="shared" ref="N10:N14" si="0">I10+D10</f>
        <v>116370688.8</v>
      </c>
      <c r="O10" s="11"/>
      <c r="P10" s="6"/>
    </row>
    <row r="11" spans="1:18" ht="30" customHeight="1" x14ac:dyDescent="0.2">
      <c r="A11" s="18" t="s">
        <v>67</v>
      </c>
      <c r="B11" s="18"/>
      <c r="C11" s="19" t="s">
        <v>68</v>
      </c>
      <c r="D11" s="79">
        <v>19960925</v>
      </c>
      <c r="E11" s="79">
        <v>17954813.5</v>
      </c>
      <c r="F11" s="79">
        <v>3011228.3000000003</v>
      </c>
      <c r="G11" s="79">
        <v>389224.60000000003</v>
      </c>
      <c r="H11" s="79">
        <v>2006111.5</v>
      </c>
      <c r="I11" s="20">
        <f>6655976.8+547583.1</f>
        <v>7203559.8999999994</v>
      </c>
      <c r="J11" s="20">
        <f>4946353.8+369539</f>
        <v>5315892.8</v>
      </c>
      <c r="K11" s="20">
        <v>283281.40000000002</v>
      </c>
      <c r="L11" s="20">
        <v>119227.9</v>
      </c>
      <c r="M11" s="20">
        <f>1709623+178044.1</f>
        <v>1887667.1</v>
      </c>
      <c r="N11" s="80">
        <f t="shared" si="0"/>
        <v>27164484.899999999</v>
      </c>
      <c r="O11" s="11" t="s">
        <v>14</v>
      </c>
    </row>
    <row r="12" spans="1:18" ht="19.899999999999999" customHeight="1" x14ac:dyDescent="0.2">
      <c r="A12" s="21" t="s">
        <v>15</v>
      </c>
      <c r="B12" s="21" t="s">
        <v>16</v>
      </c>
      <c r="C12" s="22" t="s">
        <v>17</v>
      </c>
      <c r="D12" s="23"/>
      <c r="E12" s="23"/>
      <c r="F12" s="23"/>
      <c r="G12" s="23"/>
      <c r="H12" s="23"/>
      <c r="I12" s="23">
        <f>92926.6+369539+178044.1</f>
        <v>640509.69999999995</v>
      </c>
      <c r="J12" s="23">
        <f>82641.6+369539</f>
        <v>452180.6</v>
      </c>
      <c r="K12" s="23"/>
      <c r="L12" s="23"/>
      <c r="M12" s="23">
        <f>10285+178044.1</f>
        <v>188329.1</v>
      </c>
      <c r="N12" s="23">
        <f t="shared" si="0"/>
        <v>640509.69999999995</v>
      </c>
      <c r="O12" s="11" t="s">
        <v>14</v>
      </c>
    </row>
    <row r="13" spans="1:18" ht="20.45" customHeight="1" x14ac:dyDescent="0.2">
      <c r="A13" s="24" t="s">
        <v>18</v>
      </c>
      <c r="B13" s="25"/>
      <c r="C13" s="26" t="s">
        <v>19</v>
      </c>
      <c r="D13" s="82">
        <v>309480401.69999999</v>
      </c>
      <c r="E13" s="82">
        <v>309459902.69999999</v>
      </c>
      <c r="F13" s="82">
        <v>323349.10000000003</v>
      </c>
      <c r="G13" s="82">
        <v>49729</v>
      </c>
      <c r="H13" s="82">
        <v>20499</v>
      </c>
      <c r="I13" s="27">
        <f>1352958.6-7583.1</f>
        <v>1345375.5</v>
      </c>
      <c r="J13" s="27">
        <f>325641.5-7583.1</f>
        <v>318058.40000000002</v>
      </c>
      <c r="K13" s="27">
        <v>65910</v>
      </c>
      <c r="L13" s="27">
        <v>12996.500000000002</v>
      </c>
      <c r="M13" s="27">
        <v>1027317.1000000001</v>
      </c>
      <c r="N13" s="80">
        <f t="shared" si="0"/>
        <v>310825777.19999999</v>
      </c>
      <c r="O13" s="11"/>
      <c r="P13" s="6"/>
    </row>
    <row r="14" spans="1:18" ht="27" x14ac:dyDescent="0.2">
      <c r="A14" s="25" t="s">
        <v>20</v>
      </c>
      <c r="B14" s="25"/>
      <c r="C14" s="28" t="s">
        <v>21</v>
      </c>
      <c r="D14" s="83">
        <v>105919282.10000001</v>
      </c>
      <c r="E14" s="83">
        <v>105898783.10000001</v>
      </c>
      <c r="F14" s="83">
        <v>260320.30000000002</v>
      </c>
      <c r="G14" s="83">
        <v>47722</v>
      </c>
      <c r="H14" s="83">
        <v>20499</v>
      </c>
      <c r="I14" s="27">
        <f>1157621.2-7583.1</f>
        <v>1150038.0999999999</v>
      </c>
      <c r="J14" s="27">
        <f>168277.5-7583.1</f>
        <v>160694.39999999999</v>
      </c>
      <c r="K14" s="27">
        <v>1145.5999999999999</v>
      </c>
      <c r="L14" s="27">
        <v>1250.5999999999999</v>
      </c>
      <c r="M14" s="27">
        <v>989343.70000000007</v>
      </c>
      <c r="N14" s="80">
        <f t="shared" si="0"/>
        <v>107069320.2</v>
      </c>
      <c r="O14" s="11"/>
    </row>
    <row r="15" spans="1:18" ht="30.75" customHeight="1" x14ac:dyDescent="0.2">
      <c r="A15" s="29" t="s">
        <v>22</v>
      </c>
      <c r="B15" s="29" t="s">
        <v>23</v>
      </c>
      <c r="C15" s="30" t="s">
        <v>24</v>
      </c>
      <c r="D15" s="31"/>
      <c r="E15" s="31"/>
      <c r="F15" s="31"/>
      <c r="G15" s="31"/>
      <c r="H15" s="31"/>
      <c r="I15" s="31">
        <f>1150000-7583.1</f>
        <v>1142416.8999999999</v>
      </c>
      <c r="J15" s="31">
        <f>162288.7-7583.1</f>
        <v>154705.60000000001</v>
      </c>
      <c r="K15" s="31"/>
      <c r="L15" s="31"/>
      <c r="M15" s="31">
        <v>987711.3</v>
      </c>
      <c r="N15" s="31">
        <f>I15+D15</f>
        <v>1142416.8999999999</v>
      </c>
      <c r="O15" s="11"/>
    </row>
  </sheetData>
  <mergeCells count="16">
    <mergeCell ref="H7:H8"/>
    <mergeCell ref="I7:I8"/>
    <mergeCell ref="J7:J8"/>
    <mergeCell ref="K7:L7"/>
    <mergeCell ref="J1:N1"/>
    <mergeCell ref="A3:N3"/>
    <mergeCell ref="A6:A8"/>
    <mergeCell ref="B6:B8"/>
    <mergeCell ref="C6:C8"/>
    <mergeCell ref="D6:H6"/>
    <mergeCell ref="I6:M6"/>
    <mergeCell ref="N6:N8"/>
    <mergeCell ref="D7:D8"/>
    <mergeCell ref="M7:M8"/>
    <mergeCell ref="E7:E8"/>
    <mergeCell ref="F7:G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opLeftCell="B1" zoomScaleNormal="100" zoomScaleSheetLayoutView="100" workbookViewId="0">
      <selection activeCell="B1" sqref="B1"/>
    </sheetView>
  </sheetViews>
  <sheetFormatPr defaultColWidth="8.85546875" defaultRowHeight="12.75" customHeight="1" x14ac:dyDescent="0.2"/>
  <cols>
    <col min="1" max="1" width="2.7109375" style="1" hidden="1" customWidth="1"/>
    <col min="2" max="3" width="10.7109375" style="32" customWidth="1"/>
    <col min="4" max="4" width="39.140625" style="1" customWidth="1"/>
    <col min="5" max="10" width="12.85546875" style="1" customWidth="1"/>
    <col min="11" max="11" width="12.42578125" style="1" customWidth="1"/>
    <col min="12" max="12" width="13.7109375" style="1" customWidth="1"/>
    <col min="13" max="13" width="15.42578125" style="1" customWidth="1"/>
    <col min="14" max="16" width="8.85546875" style="1" customWidth="1"/>
    <col min="17" max="18" width="9.140625" style="1" customWidth="1"/>
    <col min="19" max="21" width="12.85546875" style="1" customWidth="1"/>
    <col min="22" max="256" width="8.85546875" style="1"/>
    <col min="257" max="257" width="0" style="1" hidden="1" customWidth="1"/>
    <col min="258" max="259" width="10.7109375" style="1" customWidth="1"/>
    <col min="260" max="260" width="39.140625" style="1" customWidth="1"/>
    <col min="261" max="266" width="12.85546875" style="1" customWidth="1"/>
    <col min="267" max="267" width="12.42578125" style="1" customWidth="1"/>
    <col min="268" max="268" width="13.7109375" style="1" customWidth="1"/>
    <col min="269" max="269" width="15.42578125" style="1" customWidth="1"/>
    <col min="270" max="272" width="8.85546875" style="1" customWidth="1"/>
    <col min="273" max="274" width="9.140625" style="1" customWidth="1"/>
    <col min="275" max="277" width="12.85546875" style="1" customWidth="1"/>
    <col min="278" max="512" width="8.85546875" style="1"/>
    <col min="513" max="513" width="0" style="1" hidden="1" customWidth="1"/>
    <col min="514" max="515" width="10.7109375" style="1" customWidth="1"/>
    <col min="516" max="516" width="39.140625" style="1" customWidth="1"/>
    <col min="517" max="522" width="12.85546875" style="1" customWidth="1"/>
    <col min="523" max="523" width="12.42578125" style="1" customWidth="1"/>
    <col min="524" max="524" width="13.7109375" style="1" customWidth="1"/>
    <col min="525" max="525" width="15.42578125" style="1" customWidth="1"/>
    <col min="526" max="528" width="8.85546875" style="1" customWidth="1"/>
    <col min="529" max="530" width="9.140625" style="1" customWidth="1"/>
    <col min="531" max="533" width="12.85546875" style="1" customWidth="1"/>
    <col min="534" max="768" width="8.85546875" style="1"/>
    <col min="769" max="769" width="0" style="1" hidden="1" customWidth="1"/>
    <col min="770" max="771" width="10.7109375" style="1" customWidth="1"/>
    <col min="772" max="772" width="39.140625" style="1" customWidth="1"/>
    <col min="773" max="778" width="12.85546875" style="1" customWidth="1"/>
    <col min="779" max="779" width="12.42578125" style="1" customWidth="1"/>
    <col min="780" max="780" width="13.7109375" style="1" customWidth="1"/>
    <col min="781" max="781" width="15.42578125" style="1" customWidth="1"/>
    <col min="782" max="784" width="8.85546875" style="1" customWidth="1"/>
    <col min="785" max="786" width="9.140625" style="1" customWidth="1"/>
    <col min="787" max="789" width="12.85546875" style="1" customWidth="1"/>
    <col min="790" max="1024" width="8.85546875" style="1"/>
    <col min="1025" max="1025" width="0" style="1" hidden="1" customWidth="1"/>
    <col min="1026" max="1027" width="10.7109375" style="1" customWidth="1"/>
    <col min="1028" max="1028" width="39.140625" style="1" customWidth="1"/>
    <col min="1029" max="1034" width="12.85546875" style="1" customWidth="1"/>
    <col min="1035" max="1035" width="12.42578125" style="1" customWidth="1"/>
    <col min="1036" max="1036" width="13.7109375" style="1" customWidth="1"/>
    <col min="1037" max="1037" width="15.42578125" style="1" customWidth="1"/>
    <col min="1038" max="1040" width="8.85546875" style="1" customWidth="1"/>
    <col min="1041" max="1042" width="9.140625" style="1" customWidth="1"/>
    <col min="1043" max="1045" width="12.85546875" style="1" customWidth="1"/>
    <col min="1046" max="1280" width="8.85546875" style="1"/>
    <col min="1281" max="1281" width="0" style="1" hidden="1" customWidth="1"/>
    <col min="1282" max="1283" width="10.7109375" style="1" customWidth="1"/>
    <col min="1284" max="1284" width="39.140625" style="1" customWidth="1"/>
    <col min="1285" max="1290" width="12.85546875" style="1" customWidth="1"/>
    <col min="1291" max="1291" width="12.42578125" style="1" customWidth="1"/>
    <col min="1292" max="1292" width="13.7109375" style="1" customWidth="1"/>
    <col min="1293" max="1293" width="15.42578125" style="1" customWidth="1"/>
    <col min="1294" max="1296" width="8.85546875" style="1" customWidth="1"/>
    <col min="1297" max="1298" width="9.140625" style="1" customWidth="1"/>
    <col min="1299" max="1301" width="12.85546875" style="1" customWidth="1"/>
    <col min="1302" max="1536" width="8.85546875" style="1"/>
    <col min="1537" max="1537" width="0" style="1" hidden="1" customWidth="1"/>
    <col min="1538" max="1539" width="10.7109375" style="1" customWidth="1"/>
    <col min="1540" max="1540" width="39.140625" style="1" customWidth="1"/>
    <col min="1541" max="1546" width="12.85546875" style="1" customWidth="1"/>
    <col min="1547" max="1547" width="12.42578125" style="1" customWidth="1"/>
    <col min="1548" max="1548" width="13.7109375" style="1" customWidth="1"/>
    <col min="1549" max="1549" width="15.42578125" style="1" customWidth="1"/>
    <col min="1550" max="1552" width="8.85546875" style="1" customWidth="1"/>
    <col min="1553" max="1554" width="9.140625" style="1" customWidth="1"/>
    <col min="1555" max="1557" width="12.85546875" style="1" customWidth="1"/>
    <col min="1558" max="1792" width="8.85546875" style="1"/>
    <col min="1793" max="1793" width="0" style="1" hidden="1" customWidth="1"/>
    <col min="1794" max="1795" width="10.7109375" style="1" customWidth="1"/>
    <col min="1796" max="1796" width="39.140625" style="1" customWidth="1"/>
    <col min="1797" max="1802" width="12.85546875" style="1" customWidth="1"/>
    <col min="1803" max="1803" width="12.42578125" style="1" customWidth="1"/>
    <col min="1804" max="1804" width="13.7109375" style="1" customWidth="1"/>
    <col min="1805" max="1805" width="15.42578125" style="1" customWidth="1"/>
    <col min="1806" max="1808" width="8.85546875" style="1" customWidth="1"/>
    <col min="1809" max="1810" width="9.140625" style="1" customWidth="1"/>
    <col min="1811" max="1813" width="12.85546875" style="1" customWidth="1"/>
    <col min="1814" max="2048" width="8.85546875" style="1"/>
    <col min="2049" max="2049" width="0" style="1" hidden="1" customWidth="1"/>
    <col min="2050" max="2051" width="10.7109375" style="1" customWidth="1"/>
    <col min="2052" max="2052" width="39.140625" style="1" customWidth="1"/>
    <col min="2053" max="2058" width="12.85546875" style="1" customWidth="1"/>
    <col min="2059" max="2059" width="12.42578125" style="1" customWidth="1"/>
    <col min="2060" max="2060" width="13.7109375" style="1" customWidth="1"/>
    <col min="2061" max="2061" width="15.42578125" style="1" customWidth="1"/>
    <col min="2062" max="2064" width="8.85546875" style="1" customWidth="1"/>
    <col min="2065" max="2066" width="9.140625" style="1" customWidth="1"/>
    <col min="2067" max="2069" width="12.85546875" style="1" customWidth="1"/>
    <col min="2070" max="2304" width="8.85546875" style="1"/>
    <col min="2305" max="2305" width="0" style="1" hidden="1" customWidth="1"/>
    <col min="2306" max="2307" width="10.7109375" style="1" customWidth="1"/>
    <col min="2308" max="2308" width="39.140625" style="1" customWidth="1"/>
    <col min="2309" max="2314" width="12.85546875" style="1" customWidth="1"/>
    <col min="2315" max="2315" width="12.42578125" style="1" customWidth="1"/>
    <col min="2316" max="2316" width="13.7109375" style="1" customWidth="1"/>
    <col min="2317" max="2317" width="15.42578125" style="1" customWidth="1"/>
    <col min="2318" max="2320" width="8.85546875" style="1" customWidth="1"/>
    <col min="2321" max="2322" width="9.140625" style="1" customWidth="1"/>
    <col min="2323" max="2325" width="12.85546875" style="1" customWidth="1"/>
    <col min="2326" max="2560" width="8.85546875" style="1"/>
    <col min="2561" max="2561" width="0" style="1" hidden="1" customWidth="1"/>
    <col min="2562" max="2563" width="10.7109375" style="1" customWidth="1"/>
    <col min="2564" max="2564" width="39.140625" style="1" customWidth="1"/>
    <col min="2565" max="2570" width="12.85546875" style="1" customWidth="1"/>
    <col min="2571" max="2571" width="12.42578125" style="1" customWidth="1"/>
    <col min="2572" max="2572" width="13.7109375" style="1" customWidth="1"/>
    <col min="2573" max="2573" width="15.42578125" style="1" customWidth="1"/>
    <col min="2574" max="2576" width="8.85546875" style="1" customWidth="1"/>
    <col min="2577" max="2578" width="9.140625" style="1" customWidth="1"/>
    <col min="2579" max="2581" width="12.85546875" style="1" customWidth="1"/>
    <col min="2582" max="2816" width="8.85546875" style="1"/>
    <col min="2817" max="2817" width="0" style="1" hidden="1" customWidth="1"/>
    <col min="2818" max="2819" width="10.7109375" style="1" customWidth="1"/>
    <col min="2820" max="2820" width="39.140625" style="1" customWidth="1"/>
    <col min="2821" max="2826" width="12.85546875" style="1" customWidth="1"/>
    <col min="2827" max="2827" width="12.42578125" style="1" customWidth="1"/>
    <col min="2828" max="2828" width="13.7109375" style="1" customWidth="1"/>
    <col min="2829" max="2829" width="15.42578125" style="1" customWidth="1"/>
    <col min="2830" max="2832" width="8.85546875" style="1" customWidth="1"/>
    <col min="2833" max="2834" width="9.140625" style="1" customWidth="1"/>
    <col min="2835" max="2837" width="12.85546875" style="1" customWidth="1"/>
    <col min="2838" max="3072" width="8.85546875" style="1"/>
    <col min="3073" max="3073" width="0" style="1" hidden="1" customWidth="1"/>
    <col min="3074" max="3075" width="10.7109375" style="1" customWidth="1"/>
    <col min="3076" max="3076" width="39.140625" style="1" customWidth="1"/>
    <col min="3077" max="3082" width="12.85546875" style="1" customWidth="1"/>
    <col min="3083" max="3083" width="12.42578125" style="1" customWidth="1"/>
    <col min="3084" max="3084" width="13.7109375" style="1" customWidth="1"/>
    <col min="3085" max="3085" width="15.42578125" style="1" customWidth="1"/>
    <col min="3086" max="3088" width="8.85546875" style="1" customWidth="1"/>
    <col min="3089" max="3090" width="9.140625" style="1" customWidth="1"/>
    <col min="3091" max="3093" width="12.85546875" style="1" customWidth="1"/>
    <col min="3094" max="3328" width="8.85546875" style="1"/>
    <col min="3329" max="3329" width="0" style="1" hidden="1" customWidth="1"/>
    <col min="3330" max="3331" width="10.7109375" style="1" customWidth="1"/>
    <col min="3332" max="3332" width="39.140625" style="1" customWidth="1"/>
    <col min="3333" max="3338" width="12.85546875" style="1" customWidth="1"/>
    <col min="3339" max="3339" width="12.42578125" style="1" customWidth="1"/>
    <col min="3340" max="3340" width="13.7109375" style="1" customWidth="1"/>
    <col min="3341" max="3341" width="15.42578125" style="1" customWidth="1"/>
    <col min="3342" max="3344" width="8.85546875" style="1" customWidth="1"/>
    <col min="3345" max="3346" width="9.140625" style="1" customWidth="1"/>
    <col min="3347" max="3349" width="12.85546875" style="1" customWidth="1"/>
    <col min="3350" max="3584" width="8.85546875" style="1"/>
    <col min="3585" max="3585" width="0" style="1" hidden="1" customWidth="1"/>
    <col min="3586" max="3587" width="10.7109375" style="1" customWidth="1"/>
    <col min="3588" max="3588" width="39.140625" style="1" customWidth="1"/>
    <col min="3589" max="3594" width="12.85546875" style="1" customWidth="1"/>
    <col min="3595" max="3595" width="12.42578125" style="1" customWidth="1"/>
    <col min="3596" max="3596" width="13.7109375" style="1" customWidth="1"/>
    <col min="3597" max="3597" width="15.42578125" style="1" customWidth="1"/>
    <col min="3598" max="3600" width="8.85546875" style="1" customWidth="1"/>
    <col min="3601" max="3602" width="9.140625" style="1" customWidth="1"/>
    <col min="3603" max="3605" width="12.85546875" style="1" customWidth="1"/>
    <col min="3606" max="3840" width="8.85546875" style="1"/>
    <col min="3841" max="3841" width="0" style="1" hidden="1" customWidth="1"/>
    <col min="3842" max="3843" width="10.7109375" style="1" customWidth="1"/>
    <col min="3844" max="3844" width="39.140625" style="1" customWidth="1"/>
    <col min="3845" max="3850" width="12.85546875" style="1" customWidth="1"/>
    <col min="3851" max="3851" width="12.42578125" style="1" customWidth="1"/>
    <col min="3852" max="3852" width="13.7109375" style="1" customWidth="1"/>
    <col min="3853" max="3853" width="15.42578125" style="1" customWidth="1"/>
    <col min="3854" max="3856" width="8.85546875" style="1" customWidth="1"/>
    <col min="3857" max="3858" width="9.140625" style="1" customWidth="1"/>
    <col min="3859" max="3861" width="12.85546875" style="1" customWidth="1"/>
    <col min="3862" max="4096" width="8.85546875" style="1"/>
    <col min="4097" max="4097" width="0" style="1" hidden="1" customWidth="1"/>
    <col min="4098" max="4099" width="10.7109375" style="1" customWidth="1"/>
    <col min="4100" max="4100" width="39.140625" style="1" customWidth="1"/>
    <col min="4101" max="4106" width="12.85546875" style="1" customWidth="1"/>
    <col min="4107" max="4107" width="12.42578125" style="1" customWidth="1"/>
    <col min="4108" max="4108" width="13.7109375" style="1" customWidth="1"/>
    <col min="4109" max="4109" width="15.42578125" style="1" customWidth="1"/>
    <col min="4110" max="4112" width="8.85546875" style="1" customWidth="1"/>
    <col min="4113" max="4114" width="9.140625" style="1" customWidth="1"/>
    <col min="4115" max="4117" width="12.85546875" style="1" customWidth="1"/>
    <col min="4118" max="4352" width="8.85546875" style="1"/>
    <col min="4353" max="4353" width="0" style="1" hidden="1" customWidth="1"/>
    <col min="4354" max="4355" width="10.7109375" style="1" customWidth="1"/>
    <col min="4356" max="4356" width="39.140625" style="1" customWidth="1"/>
    <col min="4357" max="4362" width="12.85546875" style="1" customWidth="1"/>
    <col min="4363" max="4363" width="12.42578125" style="1" customWidth="1"/>
    <col min="4364" max="4364" width="13.7109375" style="1" customWidth="1"/>
    <col min="4365" max="4365" width="15.42578125" style="1" customWidth="1"/>
    <col min="4366" max="4368" width="8.85546875" style="1" customWidth="1"/>
    <col min="4369" max="4370" width="9.140625" style="1" customWidth="1"/>
    <col min="4371" max="4373" width="12.85546875" style="1" customWidth="1"/>
    <col min="4374" max="4608" width="8.85546875" style="1"/>
    <col min="4609" max="4609" width="0" style="1" hidden="1" customWidth="1"/>
    <col min="4610" max="4611" width="10.7109375" style="1" customWidth="1"/>
    <col min="4612" max="4612" width="39.140625" style="1" customWidth="1"/>
    <col min="4613" max="4618" width="12.85546875" style="1" customWidth="1"/>
    <col min="4619" max="4619" width="12.42578125" style="1" customWidth="1"/>
    <col min="4620" max="4620" width="13.7109375" style="1" customWidth="1"/>
    <col min="4621" max="4621" width="15.42578125" style="1" customWidth="1"/>
    <col min="4622" max="4624" width="8.85546875" style="1" customWidth="1"/>
    <col min="4625" max="4626" width="9.140625" style="1" customWidth="1"/>
    <col min="4627" max="4629" width="12.85546875" style="1" customWidth="1"/>
    <col min="4630" max="4864" width="8.85546875" style="1"/>
    <col min="4865" max="4865" width="0" style="1" hidden="1" customWidth="1"/>
    <col min="4866" max="4867" width="10.7109375" style="1" customWidth="1"/>
    <col min="4868" max="4868" width="39.140625" style="1" customWidth="1"/>
    <col min="4869" max="4874" width="12.85546875" style="1" customWidth="1"/>
    <col min="4875" max="4875" width="12.42578125" style="1" customWidth="1"/>
    <col min="4876" max="4876" width="13.7109375" style="1" customWidth="1"/>
    <col min="4877" max="4877" width="15.42578125" style="1" customWidth="1"/>
    <col min="4878" max="4880" width="8.85546875" style="1" customWidth="1"/>
    <col min="4881" max="4882" width="9.140625" style="1" customWidth="1"/>
    <col min="4883" max="4885" width="12.85546875" style="1" customWidth="1"/>
    <col min="4886" max="5120" width="8.85546875" style="1"/>
    <col min="5121" max="5121" width="0" style="1" hidden="1" customWidth="1"/>
    <col min="5122" max="5123" width="10.7109375" style="1" customWidth="1"/>
    <col min="5124" max="5124" width="39.140625" style="1" customWidth="1"/>
    <col min="5125" max="5130" width="12.85546875" style="1" customWidth="1"/>
    <col min="5131" max="5131" width="12.42578125" style="1" customWidth="1"/>
    <col min="5132" max="5132" width="13.7109375" style="1" customWidth="1"/>
    <col min="5133" max="5133" width="15.42578125" style="1" customWidth="1"/>
    <col min="5134" max="5136" width="8.85546875" style="1" customWidth="1"/>
    <col min="5137" max="5138" width="9.140625" style="1" customWidth="1"/>
    <col min="5139" max="5141" width="12.85546875" style="1" customWidth="1"/>
    <col min="5142" max="5376" width="8.85546875" style="1"/>
    <col min="5377" max="5377" width="0" style="1" hidden="1" customWidth="1"/>
    <col min="5378" max="5379" width="10.7109375" style="1" customWidth="1"/>
    <col min="5380" max="5380" width="39.140625" style="1" customWidth="1"/>
    <col min="5381" max="5386" width="12.85546875" style="1" customWidth="1"/>
    <col min="5387" max="5387" width="12.42578125" style="1" customWidth="1"/>
    <col min="5388" max="5388" width="13.7109375" style="1" customWidth="1"/>
    <col min="5389" max="5389" width="15.42578125" style="1" customWidth="1"/>
    <col min="5390" max="5392" width="8.85546875" style="1" customWidth="1"/>
    <col min="5393" max="5394" width="9.140625" style="1" customWidth="1"/>
    <col min="5395" max="5397" width="12.85546875" style="1" customWidth="1"/>
    <col min="5398" max="5632" width="8.85546875" style="1"/>
    <col min="5633" max="5633" width="0" style="1" hidden="1" customWidth="1"/>
    <col min="5634" max="5635" width="10.7109375" style="1" customWidth="1"/>
    <col min="5636" max="5636" width="39.140625" style="1" customWidth="1"/>
    <col min="5637" max="5642" width="12.85546875" style="1" customWidth="1"/>
    <col min="5643" max="5643" width="12.42578125" style="1" customWidth="1"/>
    <col min="5644" max="5644" width="13.7109375" style="1" customWidth="1"/>
    <col min="5645" max="5645" width="15.42578125" style="1" customWidth="1"/>
    <col min="5646" max="5648" width="8.85546875" style="1" customWidth="1"/>
    <col min="5649" max="5650" width="9.140625" style="1" customWidth="1"/>
    <col min="5651" max="5653" width="12.85546875" style="1" customWidth="1"/>
    <col min="5654" max="5888" width="8.85546875" style="1"/>
    <col min="5889" max="5889" width="0" style="1" hidden="1" customWidth="1"/>
    <col min="5890" max="5891" width="10.7109375" style="1" customWidth="1"/>
    <col min="5892" max="5892" width="39.140625" style="1" customWidth="1"/>
    <col min="5893" max="5898" width="12.85546875" style="1" customWidth="1"/>
    <col min="5899" max="5899" width="12.42578125" style="1" customWidth="1"/>
    <col min="5900" max="5900" width="13.7109375" style="1" customWidth="1"/>
    <col min="5901" max="5901" width="15.42578125" style="1" customWidth="1"/>
    <col min="5902" max="5904" width="8.85546875" style="1" customWidth="1"/>
    <col min="5905" max="5906" width="9.140625" style="1" customWidth="1"/>
    <col min="5907" max="5909" width="12.85546875" style="1" customWidth="1"/>
    <col min="5910" max="6144" width="8.85546875" style="1"/>
    <col min="6145" max="6145" width="0" style="1" hidden="1" customWidth="1"/>
    <col min="6146" max="6147" width="10.7109375" style="1" customWidth="1"/>
    <col min="6148" max="6148" width="39.140625" style="1" customWidth="1"/>
    <col min="6149" max="6154" width="12.85546875" style="1" customWidth="1"/>
    <col min="6155" max="6155" width="12.42578125" style="1" customWidth="1"/>
    <col min="6156" max="6156" width="13.7109375" style="1" customWidth="1"/>
    <col min="6157" max="6157" width="15.42578125" style="1" customWidth="1"/>
    <col min="6158" max="6160" width="8.85546875" style="1" customWidth="1"/>
    <col min="6161" max="6162" width="9.140625" style="1" customWidth="1"/>
    <col min="6163" max="6165" width="12.85546875" style="1" customWidth="1"/>
    <col min="6166" max="6400" width="8.85546875" style="1"/>
    <col min="6401" max="6401" width="0" style="1" hidden="1" customWidth="1"/>
    <col min="6402" max="6403" width="10.7109375" style="1" customWidth="1"/>
    <col min="6404" max="6404" width="39.140625" style="1" customWidth="1"/>
    <col min="6405" max="6410" width="12.85546875" style="1" customWidth="1"/>
    <col min="6411" max="6411" width="12.42578125" style="1" customWidth="1"/>
    <col min="6412" max="6412" width="13.7109375" style="1" customWidth="1"/>
    <col min="6413" max="6413" width="15.42578125" style="1" customWidth="1"/>
    <col min="6414" max="6416" width="8.85546875" style="1" customWidth="1"/>
    <col min="6417" max="6418" width="9.140625" style="1" customWidth="1"/>
    <col min="6419" max="6421" width="12.85546875" style="1" customWidth="1"/>
    <col min="6422" max="6656" width="8.85546875" style="1"/>
    <col min="6657" max="6657" width="0" style="1" hidden="1" customWidth="1"/>
    <col min="6658" max="6659" width="10.7109375" style="1" customWidth="1"/>
    <col min="6660" max="6660" width="39.140625" style="1" customWidth="1"/>
    <col min="6661" max="6666" width="12.85546875" style="1" customWidth="1"/>
    <col min="6667" max="6667" width="12.42578125" style="1" customWidth="1"/>
    <col min="6668" max="6668" width="13.7109375" style="1" customWidth="1"/>
    <col min="6669" max="6669" width="15.42578125" style="1" customWidth="1"/>
    <col min="6670" max="6672" width="8.85546875" style="1" customWidth="1"/>
    <col min="6673" max="6674" width="9.140625" style="1" customWidth="1"/>
    <col min="6675" max="6677" width="12.85546875" style="1" customWidth="1"/>
    <col min="6678" max="6912" width="8.85546875" style="1"/>
    <col min="6913" max="6913" width="0" style="1" hidden="1" customWidth="1"/>
    <col min="6914" max="6915" width="10.7109375" style="1" customWidth="1"/>
    <col min="6916" max="6916" width="39.140625" style="1" customWidth="1"/>
    <col min="6917" max="6922" width="12.85546875" style="1" customWidth="1"/>
    <col min="6923" max="6923" width="12.42578125" style="1" customWidth="1"/>
    <col min="6924" max="6924" width="13.7109375" style="1" customWidth="1"/>
    <col min="6925" max="6925" width="15.42578125" style="1" customWidth="1"/>
    <col min="6926" max="6928" width="8.85546875" style="1" customWidth="1"/>
    <col min="6929" max="6930" width="9.140625" style="1" customWidth="1"/>
    <col min="6931" max="6933" width="12.85546875" style="1" customWidth="1"/>
    <col min="6934" max="7168" width="8.85546875" style="1"/>
    <col min="7169" max="7169" width="0" style="1" hidden="1" customWidth="1"/>
    <col min="7170" max="7171" width="10.7109375" style="1" customWidth="1"/>
    <col min="7172" max="7172" width="39.140625" style="1" customWidth="1"/>
    <col min="7173" max="7178" width="12.85546875" style="1" customWidth="1"/>
    <col min="7179" max="7179" width="12.42578125" style="1" customWidth="1"/>
    <col min="7180" max="7180" width="13.7109375" style="1" customWidth="1"/>
    <col min="7181" max="7181" width="15.42578125" style="1" customWidth="1"/>
    <col min="7182" max="7184" width="8.85546875" style="1" customWidth="1"/>
    <col min="7185" max="7186" width="9.140625" style="1" customWidth="1"/>
    <col min="7187" max="7189" width="12.85546875" style="1" customWidth="1"/>
    <col min="7190" max="7424" width="8.85546875" style="1"/>
    <col min="7425" max="7425" width="0" style="1" hidden="1" customWidth="1"/>
    <col min="7426" max="7427" width="10.7109375" style="1" customWidth="1"/>
    <col min="7428" max="7428" width="39.140625" style="1" customWidth="1"/>
    <col min="7429" max="7434" width="12.85546875" style="1" customWidth="1"/>
    <col min="7435" max="7435" width="12.42578125" style="1" customWidth="1"/>
    <col min="7436" max="7436" width="13.7109375" style="1" customWidth="1"/>
    <col min="7437" max="7437" width="15.42578125" style="1" customWidth="1"/>
    <col min="7438" max="7440" width="8.85546875" style="1" customWidth="1"/>
    <col min="7441" max="7442" width="9.140625" style="1" customWidth="1"/>
    <col min="7443" max="7445" width="12.85546875" style="1" customWidth="1"/>
    <col min="7446" max="7680" width="8.85546875" style="1"/>
    <col min="7681" max="7681" width="0" style="1" hidden="1" customWidth="1"/>
    <col min="7682" max="7683" width="10.7109375" style="1" customWidth="1"/>
    <col min="7684" max="7684" width="39.140625" style="1" customWidth="1"/>
    <col min="7685" max="7690" width="12.85546875" style="1" customWidth="1"/>
    <col min="7691" max="7691" width="12.42578125" style="1" customWidth="1"/>
    <col min="7692" max="7692" width="13.7109375" style="1" customWidth="1"/>
    <col min="7693" max="7693" width="15.42578125" style="1" customWidth="1"/>
    <col min="7694" max="7696" width="8.85546875" style="1" customWidth="1"/>
    <col min="7697" max="7698" width="9.140625" style="1" customWidth="1"/>
    <col min="7699" max="7701" width="12.85546875" style="1" customWidth="1"/>
    <col min="7702" max="7936" width="8.85546875" style="1"/>
    <col min="7937" max="7937" width="0" style="1" hidden="1" customWidth="1"/>
    <col min="7938" max="7939" width="10.7109375" style="1" customWidth="1"/>
    <col min="7940" max="7940" width="39.140625" style="1" customWidth="1"/>
    <col min="7941" max="7946" width="12.85546875" style="1" customWidth="1"/>
    <col min="7947" max="7947" width="12.42578125" style="1" customWidth="1"/>
    <col min="7948" max="7948" width="13.7109375" style="1" customWidth="1"/>
    <col min="7949" max="7949" width="15.42578125" style="1" customWidth="1"/>
    <col min="7950" max="7952" width="8.85546875" style="1" customWidth="1"/>
    <col min="7953" max="7954" width="9.140625" style="1" customWidth="1"/>
    <col min="7955" max="7957" width="12.85546875" style="1" customWidth="1"/>
    <col min="7958" max="8192" width="8.85546875" style="1"/>
    <col min="8193" max="8193" width="0" style="1" hidden="1" customWidth="1"/>
    <col min="8194" max="8195" width="10.7109375" style="1" customWidth="1"/>
    <col min="8196" max="8196" width="39.140625" style="1" customWidth="1"/>
    <col min="8197" max="8202" width="12.85546875" style="1" customWidth="1"/>
    <col min="8203" max="8203" width="12.42578125" style="1" customWidth="1"/>
    <col min="8204" max="8204" width="13.7109375" style="1" customWidth="1"/>
    <col min="8205" max="8205" width="15.42578125" style="1" customWidth="1"/>
    <col min="8206" max="8208" width="8.85546875" style="1" customWidth="1"/>
    <col min="8209" max="8210" width="9.140625" style="1" customWidth="1"/>
    <col min="8211" max="8213" width="12.85546875" style="1" customWidth="1"/>
    <col min="8214" max="8448" width="8.85546875" style="1"/>
    <col min="8449" max="8449" width="0" style="1" hidden="1" customWidth="1"/>
    <col min="8450" max="8451" width="10.7109375" style="1" customWidth="1"/>
    <col min="8452" max="8452" width="39.140625" style="1" customWidth="1"/>
    <col min="8453" max="8458" width="12.85546875" style="1" customWidth="1"/>
    <col min="8459" max="8459" width="12.42578125" style="1" customWidth="1"/>
    <col min="8460" max="8460" width="13.7109375" style="1" customWidth="1"/>
    <col min="8461" max="8461" width="15.42578125" style="1" customWidth="1"/>
    <col min="8462" max="8464" width="8.85546875" style="1" customWidth="1"/>
    <col min="8465" max="8466" width="9.140625" style="1" customWidth="1"/>
    <col min="8467" max="8469" width="12.85546875" style="1" customWidth="1"/>
    <col min="8470" max="8704" width="8.85546875" style="1"/>
    <col min="8705" max="8705" width="0" style="1" hidden="1" customWidth="1"/>
    <col min="8706" max="8707" width="10.7109375" style="1" customWidth="1"/>
    <col min="8708" max="8708" width="39.140625" style="1" customWidth="1"/>
    <col min="8709" max="8714" width="12.85546875" style="1" customWidth="1"/>
    <col min="8715" max="8715" width="12.42578125" style="1" customWidth="1"/>
    <col min="8716" max="8716" width="13.7109375" style="1" customWidth="1"/>
    <col min="8717" max="8717" width="15.42578125" style="1" customWidth="1"/>
    <col min="8718" max="8720" width="8.85546875" style="1" customWidth="1"/>
    <col min="8721" max="8722" width="9.140625" style="1" customWidth="1"/>
    <col min="8723" max="8725" width="12.85546875" style="1" customWidth="1"/>
    <col min="8726" max="8960" width="8.85546875" style="1"/>
    <col min="8961" max="8961" width="0" style="1" hidden="1" customWidth="1"/>
    <col min="8962" max="8963" width="10.7109375" style="1" customWidth="1"/>
    <col min="8964" max="8964" width="39.140625" style="1" customWidth="1"/>
    <col min="8965" max="8970" width="12.85546875" style="1" customWidth="1"/>
    <col min="8971" max="8971" width="12.42578125" style="1" customWidth="1"/>
    <col min="8972" max="8972" width="13.7109375" style="1" customWidth="1"/>
    <col min="8973" max="8973" width="15.42578125" style="1" customWidth="1"/>
    <col min="8974" max="8976" width="8.85546875" style="1" customWidth="1"/>
    <col min="8977" max="8978" width="9.140625" style="1" customWidth="1"/>
    <col min="8979" max="8981" width="12.85546875" style="1" customWidth="1"/>
    <col min="8982" max="9216" width="8.85546875" style="1"/>
    <col min="9217" max="9217" width="0" style="1" hidden="1" customWidth="1"/>
    <col min="9218" max="9219" width="10.7109375" style="1" customWidth="1"/>
    <col min="9220" max="9220" width="39.140625" style="1" customWidth="1"/>
    <col min="9221" max="9226" width="12.85546875" style="1" customWidth="1"/>
    <col min="9227" max="9227" width="12.42578125" style="1" customWidth="1"/>
    <col min="9228" max="9228" width="13.7109375" style="1" customWidth="1"/>
    <col min="9229" max="9229" width="15.42578125" style="1" customWidth="1"/>
    <col min="9230" max="9232" width="8.85546875" style="1" customWidth="1"/>
    <col min="9233" max="9234" width="9.140625" style="1" customWidth="1"/>
    <col min="9235" max="9237" width="12.85546875" style="1" customWidth="1"/>
    <col min="9238" max="9472" width="8.85546875" style="1"/>
    <col min="9473" max="9473" width="0" style="1" hidden="1" customWidth="1"/>
    <col min="9474" max="9475" width="10.7109375" style="1" customWidth="1"/>
    <col min="9476" max="9476" width="39.140625" style="1" customWidth="1"/>
    <col min="9477" max="9482" width="12.85546875" style="1" customWidth="1"/>
    <col min="9483" max="9483" width="12.42578125" style="1" customWidth="1"/>
    <col min="9484" max="9484" width="13.7109375" style="1" customWidth="1"/>
    <col min="9485" max="9485" width="15.42578125" style="1" customWidth="1"/>
    <col min="9486" max="9488" width="8.85546875" style="1" customWidth="1"/>
    <col min="9489" max="9490" width="9.140625" style="1" customWidth="1"/>
    <col min="9491" max="9493" width="12.85546875" style="1" customWidth="1"/>
    <col min="9494" max="9728" width="8.85546875" style="1"/>
    <col min="9729" max="9729" width="0" style="1" hidden="1" customWidth="1"/>
    <col min="9730" max="9731" width="10.7109375" style="1" customWidth="1"/>
    <col min="9732" max="9732" width="39.140625" style="1" customWidth="1"/>
    <col min="9733" max="9738" width="12.85546875" style="1" customWidth="1"/>
    <col min="9739" max="9739" width="12.42578125" style="1" customWidth="1"/>
    <col min="9740" max="9740" width="13.7109375" style="1" customWidth="1"/>
    <col min="9741" max="9741" width="15.42578125" style="1" customWidth="1"/>
    <col min="9742" max="9744" width="8.85546875" style="1" customWidth="1"/>
    <col min="9745" max="9746" width="9.140625" style="1" customWidth="1"/>
    <col min="9747" max="9749" width="12.85546875" style="1" customWidth="1"/>
    <col min="9750" max="9984" width="8.85546875" style="1"/>
    <col min="9985" max="9985" width="0" style="1" hidden="1" customWidth="1"/>
    <col min="9986" max="9987" width="10.7109375" style="1" customWidth="1"/>
    <col min="9988" max="9988" width="39.140625" style="1" customWidth="1"/>
    <col min="9989" max="9994" width="12.85546875" style="1" customWidth="1"/>
    <col min="9995" max="9995" width="12.42578125" style="1" customWidth="1"/>
    <col min="9996" max="9996" width="13.7109375" style="1" customWidth="1"/>
    <col min="9997" max="9997" width="15.42578125" style="1" customWidth="1"/>
    <col min="9998" max="10000" width="8.85546875" style="1" customWidth="1"/>
    <col min="10001" max="10002" width="9.140625" style="1" customWidth="1"/>
    <col min="10003" max="10005" width="12.85546875" style="1" customWidth="1"/>
    <col min="10006" max="10240" width="8.85546875" style="1"/>
    <col min="10241" max="10241" width="0" style="1" hidden="1" customWidth="1"/>
    <col min="10242" max="10243" width="10.7109375" style="1" customWidth="1"/>
    <col min="10244" max="10244" width="39.140625" style="1" customWidth="1"/>
    <col min="10245" max="10250" width="12.85546875" style="1" customWidth="1"/>
    <col min="10251" max="10251" width="12.42578125" style="1" customWidth="1"/>
    <col min="10252" max="10252" width="13.7109375" style="1" customWidth="1"/>
    <col min="10253" max="10253" width="15.42578125" style="1" customWidth="1"/>
    <col min="10254" max="10256" width="8.85546875" style="1" customWidth="1"/>
    <col min="10257" max="10258" width="9.140625" style="1" customWidth="1"/>
    <col min="10259" max="10261" width="12.85546875" style="1" customWidth="1"/>
    <col min="10262" max="10496" width="8.85546875" style="1"/>
    <col min="10497" max="10497" width="0" style="1" hidden="1" customWidth="1"/>
    <col min="10498" max="10499" width="10.7109375" style="1" customWidth="1"/>
    <col min="10500" max="10500" width="39.140625" style="1" customWidth="1"/>
    <col min="10501" max="10506" width="12.85546875" style="1" customWidth="1"/>
    <col min="10507" max="10507" width="12.42578125" style="1" customWidth="1"/>
    <col min="10508" max="10508" width="13.7109375" style="1" customWidth="1"/>
    <col min="10509" max="10509" width="15.42578125" style="1" customWidth="1"/>
    <col min="10510" max="10512" width="8.85546875" style="1" customWidth="1"/>
    <col min="10513" max="10514" width="9.140625" style="1" customWidth="1"/>
    <col min="10515" max="10517" width="12.85546875" style="1" customWidth="1"/>
    <col min="10518" max="10752" width="8.85546875" style="1"/>
    <col min="10753" max="10753" width="0" style="1" hidden="1" customWidth="1"/>
    <col min="10754" max="10755" width="10.7109375" style="1" customWidth="1"/>
    <col min="10756" max="10756" width="39.140625" style="1" customWidth="1"/>
    <col min="10757" max="10762" width="12.85546875" style="1" customWidth="1"/>
    <col min="10763" max="10763" width="12.42578125" style="1" customWidth="1"/>
    <col min="10764" max="10764" width="13.7109375" style="1" customWidth="1"/>
    <col min="10765" max="10765" width="15.42578125" style="1" customWidth="1"/>
    <col min="10766" max="10768" width="8.85546875" style="1" customWidth="1"/>
    <col min="10769" max="10770" width="9.140625" style="1" customWidth="1"/>
    <col min="10771" max="10773" width="12.85546875" style="1" customWidth="1"/>
    <col min="10774" max="11008" width="8.85546875" style="1"/>
    <col min="11009" max="11009" width="0" style="1" hidden="1" customWidth="1"/>
    <col min="11010" max="11011" width="10.7109375" style="1" customWidth="1"/>
    <col min="11012" max="11012" width="39.140625" style="1" customWidth="1"/>
    <col min="11013" max="11018" width="12.85546875" style="1" customWidth="1"/>
    <col min="11019" max="11019" width="12.42578125" style="1" customWidth="1"/>
    <col min="11020" max="11020" width="13.7109375" style="1" customWidth="1"/>
    <col min="11021" max="11021" width="15.42578125" style="1" customWidth="1"/>
    <col min="11022" max="11024" width="8.85546875" style="1" customWidth="1"/>
    <col min="11025" max="11026" width="9.140625" style="1" customWidth="1"/>
    <col min="11027" max="11029" width="12.85546875" style="1" customWidth="1"/>
    <col min="11030" max="11264" width="8.85546875" style="1"/>
    <col min="11265" max="11265" width="0" style="1" hidden="1" customWidth="1"/>
    <col min="11266" max="11267" width="10.7109375" style="1" customWidth="1"/>
    <col min="11268" max="11268" width="39.140625" style="1" customWidth="1"/>
    <col min="11269" max="11274" width="12.85546875" style="1" customWidth="1"/>
    <col min="11275" max="11275" width="12.42578125" style="1" customWidth="1"/>
    <col min="11276" max="11276" width="13.7109375" style="1" customWidth="1"/>
    <col min="11277" max="11277" width="15.42578125" style="1" customWidth="1"/>
    <col min="11278" max="11280" width="8.85546875" style="1" customWidth="1"/>
    <col min="11281" max="11282" width="9.140625" style="1" customWidth="1"/>
    <col min="11283" max="11285" width="12.85546875" style="1" customWidth="1"/>
    <col min="11286" max="11520" width="8.85546875" style="1"/>
    <col min="11521" max="11521" width="0" style="1" hidden="1" customWidth="1"/>
    <col min="11522" max="11523" width="10.7109375" style="1" customWidth="1"/>
    <col min="11524" max="11524" width="39.140625" style="1" customWidth="1"/>
    <col min="11525" max="11530" width="12.85546875" style="1" customWidth="1"/>
    <col min="11531" max="11531" width="12.42578125" style="1" customWidth="1"/>
    <col min="11532" max="11532" width="13.7109375" style="1" customWidth="1"/>
    <col min="11533" max="11533" width="15.42578125" style="1" customWidth="1"/>
    <col min="11534" max="11536" width="8.85546875" style="1" customWidth="1"/>
    <col min="11537" max="11538" width="9.140625" style="1" customWidth="1"/>
    <col min="11539" max="11541" width="12.85546875" style="1" customWidth="1"/>
    <col min="11542" max="11776" width="8.85546875" style="1"/>
    <col min="11777" max="11777" width="0" style="1" hidden="1" customWidth="1"/>
    <col min="11778" max="11779" width="10.7109375" style="1" customWidth="1"/>
    <col min="11780" max="11780" width="39.140625" style="1" customWidth="1"/>
    <col min="11781" max="11786" width="12.85546875" style="1" customWidth="1"/>
    <col min="11787" max="11787" width="12.42578125" style="1" customWidth="1"/>
    <col min="11788" max="11788" width="13.7109375" style="1" customWidth="1"/>
    <col min="11789" max="11789" width="15.42578125" style="1" customWidth="1"/>
    <col min="11790" max="11792" width="8.85546875" style="1" customWidth="1"/>
    <col min="11793" max="11794" width="9.140625" style="1" customWidth="1"/>
    <col min="11795" max="11797" width="12.85546875" style="1" customWidth="1"/>
    <col min="11798" max="12032" width="8.85546875" style="1"/>
    <col min="12033" max="12033" width="0" style="1" hidden="1" customWidth="1"/>
    <col min="12034" max="12035" width="10.7109375" style="1" customWidth="1"/>
    <col min="12036" max="12036" width="39.140625" style="1" customWidth="1"/>
    <col min="12037" max="12042" width="12.85546875" style="1" customWidth="1"/>
    <col min="12043" max="12043" width="12.42578125" style="1" customWidth="1"/>
    <col min="12044" max="12044" width="13.7109375" style="1" customWidth="1"/>
    <col min="12045" max="12045" width="15.42578125" style="1" customWidth="1"/>
    <col min="12046" max="12048" width="8.85546875" style="1" customWidth="1"/>
    <col min="12049" max="12050" width="9.140625" style="1" customWidth="1"/>
    <col min="12051" max="12053" width="12.85546875" style="1" customWidth="1"/>
    <col min="12054" max="12288" width="8.85546875" style="1"/>
    <col min="12289" max="12289" width="0" style="1" hidden="1" customWidth="1"/>
    <col min="12290" max="12291" width="10.7109375" style="1" customWidth="1"/>
    <col min="12292" max="12292" width="39.140625" style="1" customWidth="1"/>
    <col min="12293" max="12298" width="12.85546875" style="1" customWidth="1"/>
    <col min="12299" max="12299" width="12.42578125" style="1" customWidth="1"/>
    <col min="12300" max="12300" width="13.7109375" style="1" customWidth="1"/>
    <col min="12301" max="12301" width="15.42578125" style="1" customWidth="1"/>
    <col min="12302" max="12304" width="8.85546875" style="1" customWidth="1"/>
    <col min="12305" max="12306" width="9.140625" style="1" customWidth="1"/>
    <col min="12307" max="12309" width="12.85546875" style="1" customWidth="1"/>
    <col min="12310" max="12544" width="8.85546875" style="1"/>
    <col min="12545" max="12545" width="0" style="1" hidden="1" customWidth="1"/>
    <col min="12546" max="12547" width="10.7109375" style="1" customWidth="1"/>
    <col min="12548" max="12548" width="39.140625" style="1" customWidth="1"/>
    <col min="12549" max="12554" width="12.85546875" style="1" customWidth="1"/>
    <col min="12555" max="12555" width="12.42578125" style="1" customWidth="1"/>
    <col min="12556" max="12556" width="13.7109375" style="1" customWidth="1"/>
    <col min="12557" max="12557" width="15.42578125" style="1" customWidth="1"/>
    <col min="12558" max="12560" width="8.85546875" style="1" customWidth="1"/>
    <col min="12561" max="12562" width="9.140625" style="1" customWidth="1"/>
    <col min="12563" max="12565" width="12.85546875" style="1" customWidth="1"/>
    <col min="12566" max="12800" width="8.85546875" style="1"/>
    <col min="12801" max="12801" width="0" style="1" hidden="1" customWidth="1"/>
    <col min="12802" max="12803" width="10.7109375" style="1" customWidth="1"/>
    <col min="12804" max="12804" width="39.140625" style="1" customWidth="1"/>
    <col min="12805" max="12810" width="12.85546875" style="1" customWidth="1"/>
    <col min="12811" max="12811" width="12.42578125" style="1" customWidth="1"/>
    <col min="12812" max="12812" width="13.7109375" style="1" customWidth="1"/>
    <col min="12813" max="12813" width="15.42578125" style="1" customWidth="1"/>
    <col min="12814" max="12816" width="8.85546875" style="1" customWidth="1"/>
    <col min="12817" max="12818" width="9.140625" style="1" customWidth="1"/>
    <col min="12819" max="12821" width="12.85546875" style="1" customWidth="1"/>
    <col min="12822" max="13056" width="8.85546875" style="1"/>
    <col min="13057" max="13057" width="0" style="1" hidden="1" customWidth="1"/>
    <col min="13058" max="13059" width="10.7109375" style="1" customWidth="1"/>
    <col min="13060" max="13060" width="39.140625" style="1" customWidth="1"/>
    <col min="13061" max="13066" width="12.85546875" style="1" customWidth="1"/>
    <col min="13067" max="13067" width="12.42578125" style="1" customWidth="1"/>
    <col min="13068" max="13068" width="13.7109375" style="1" customWidth="1"/>
    <col min="13069" max="13069" width="15.42578125" style="1" customWidth="1"/>
    <col min="13070" max="13072" width="8.85546875" style="1" customWidth="1"/>
    <col min="13073" max="13074" width="9.140625" style="1" customWidth="1"/>
    <col min="13075" max="13077" width="12.85546875" style="1" customWidth="1"/>
    <col min="13078" max="13312" width="8.85546875" style="1"/>
    <col min="13313" max="13313" width="0" style="1" hidden="1" customWidth="1"/>
    <col min="13314" max="13315" width="10.7109375" style="1" customWidth="1"/>
    <col min="13316" max="13316" width="39.140625" style="1" customWidth="1"/>
    <col min="13317" max="13322" width="12.85546875" style="1" customWidth="1"/>
    <col min="13323" max="13323" width="12.42578125" style="1" customWidth="1"/>
    <col min="13324" max="13324" width="13.7109375" style="1" customWidth="1"/>
    <col min="13325" max="13325" width="15.42578125" style="1" customWidth="1"/>
    <col min="13326" max="13328" width="8.85546875" style="1" customWidth="1"/>
    <col min="13329" max="13330" width="9.140625" style="1" customWidth="1"/>
    <col min="13331" max="13333" width="12.85546875" style="1" customWidth="1"/>
    <col min="13334" max="13568" width="8.85546875" style="1"/>
    <col min="13569" max="13569" width="0" style="1" hidden="1" customWidth="1"/>
    <col min="13570" max="13571" width="10.7109375" style="1" customWidth="1"/>
    <col min="13572" max="13572" width="39.140625" style="1" customWidth="1"/>
    <col min="13573" max="13578" width="12.85546875" style="1" customWidth="1"/>
    <col min="13579" max="13579" width="12.42578125" style="1" customWidth="1"/>
    <col min="13580" max="13580" width="13.7109375" style="1" customWidth="1"/>
    <col min="13581" max="13581" width="15.42578125" style="1" customWidth="1"/>
    <col min="13582" max="13584" width="8.85546875" style="1" customWidth="1"/>
    <col min="13585" max="13586" width="9.140625" style="1" customWidth="1"/>
    <col min="13587" max="13589" width="12.85546875" style="1" customWidth="1"/>
    <col min="13590" max="13824" width="8.85546875" style="1"/>
    <col min="13825" max="13825" width="0" style="1" hidden="1" customWidth="1"/>
    <col min="13826" max="13827" width="10.7109375" style="1" customWidth="1"/>
    <col min="13828" max="13828" width="39.140625" style="1" customWidth="1"/>
    <col min="13829" max="13834" width="12.85546875" style="1" customWidth="1"/>
    <col min="13835" max="13835" width="12.42578125" style="1" customWidth="1"/>
    <col min="13836" max="13836" width="13.7109375" style="1" customWidth="1"/>
    <col min="13837" max="13837" width="15.42578125" style="1" customWidth="1"/>
    <col min="13838" max="13840" width="8.85546875" style="1" customWidth="1"/>
    <col min="13841" max="13842" width="9.140625" style="1" customWidth="1"/>
    <col min="13843" max="13845" width="12.85546875" style="1" customWidth="1"/>
    <col min="13846" max="14080" width="8.85546875" style="1"/>
    <col min="14081" max="14081" width="0" style="1" hidden="1" customWidth="1"/>
    <col min="14082" max="14083" width="10.7109375" style="1" customWidth="1"/>
    <col min="14084" max="14084" width="39.140625" style="1" customWidth="1"/>
    <col min="14085" max="14090" width="12.85546875" style="1" customWidth="1"/>
    <col min="14091" max="14091" width="12.42578125" style="1" customWidth="1"/>
    <col min="14092" max="14092" width="13.7109375" style="1" customWidth="1"/>
    <col min="14093" max="14093" width="15.42578125" style="1" customWidth="1"/>
    <col min="14094" max="14096" width="8.85546875" style="1" customWidth="1"/>
    <col min="14097" max="14098" width="9.140625" style="1" customWidth="1"/>
    <col min="14099" max="14101" width="12.85546875" style="1" customWidth="1"/>
    <col min="14102" max="14336" width="8.85546875" style="1"/>
    <col min="14337" max="14337" width="0" style="1" hidden="1" customWidth="1"/>
    <col min="14338" max="14339" width="10.7109375" style="1" customWidth="1"/>
    <col min="14340" max="14340" width="39.140625" style="1" customWidth="1"/>
    <col min="14341" max="14346" width="12.85546875" style="1" customWidth="1"/>
    <col min="14347" max="14347" width="12.42578125" style="1" customWidth="1"/>
    <col min="14348" max="14348" width="13.7109375" style="1" customWidth="1"/>
    <col min="14349" max="14349" width="15.42578125" style="1" customWidth="1"/>
    <col min="14350" max="14352" width="8.85546875" style="1" customWidth="1"/>
    <col min="14353" max="14354" width="9.140625" style="1" customWidth="1"/>
    <col min="14355" max="14357" width="12.85546875" style="1" customWidth="1"/>
    <col min="14358" max="14592" width="8.85546875" style="1"/>
    <col min="14593" max="14593" width="0" style="1" hidden="1" customWidth="1"/>
    <col min="14594" max="14595" width="10.7109375" style="1" customWidth="1"/>
    <col min="14596" max="14596" width="39.140625" style="1" customWidth="1"/>
    <col min="14597" max="14602" width="12.85546875" style="1" customWidth="1"/>
    <col min="14603" max="14603" width="12.42578125" style="1" customWidth="1"/>
    <col min="14604" max="14604" width="13.7109375" style="1" customWidth="1"/>
    <col min="14605" max="14605" width="15.42578125" style="1" customWidth="1"/>
    <col min="14606" max="14608" width="8.85546875" style="1" customWidth="1"/>
    <col min="14609" max="14610" width="9.140625" style="1" customWidth="1"/>
    <col min="14611" max="14613" width="12.85546875" style="1" customWidth="1"/>
    <col min="14614" max="14848" width="8.85546875" style="1"/>
    <col min="14849" max="14849" width="0" style="1" hidden="1" customWidth="1"/>
    <col min="14850" max="14851" width="10.7109375" style="1" customWidth="1"/>
    <col min="14852" max="14852" width="39.140625" style="1" customWidth="1"/>
    <col min="14853" max="14858" width="12.85546875" style="1" customWidth="1"/>
    <col min="14859" max="14859" width="12.42578125" style="1" customWidth="1"/>
    <col min="14860" max="14860" width="13.7109375" style="1" customWidth="1"/>
    <col min="14861" max="14861" width="15.42578125" style="1" customWidth="1"/>
    <col min="14862" max="14864" width="8.85546875" style="1" customWidth="1"/>
    <col min="14865" max="14866" width="9.140625" style="1" customWidth="1"/>
    <col min="14867" max="14869" width="12.85546875" style="1" customWidth="1"/>
    <col min="14870" max="15104" width="8.85546875" style="1"/>
    <col min="15105" max="15105" width="0" style="1" hidden="1" customWidth="1"/>
    <col min="15106" max="15107" width="10.7109375" style="1" customWidth="1"/>
    <col min="15108" max="15108" width="39.140625" style="1" customWidth="1"/>
    <col min="15109" max="15114" width="12.85546875" style="1" customWidth="1"/>
    <col min="15115" max="15115" width="12.42578125" style="1" customWidth="1"/>
    <col min="15116" max="15116" width="13.7109375" style="1" customWidth="1"/>
    <col min="15117" max="15117" width="15.42578125" style="1" customWidth="1"/>
    <col min="15118" max="15120" width="8.85546875" style="1" customWidth="1"/>
    <col min="15121" max="15122" width="9.140625" style="1" customWidth="1"/>
    <col min="15123" max="15125" width="12.85546875" style="1" customWidth="1"/>
    <col min="15126" max="15360" width="8.85546875" style="1"/>
    <col min="15361" max="15361" width="0" style="1" hidden="1" customWidth="1"/>
    <col min="15362" max="15363" width="10.7109375" style="1" customWidth="1"/>
    <col min="15364" max="15364" width="39.140625" style="1" customWidth="1"/>
    <col min="15365" max="15370" width="12.85546875" style="1" customWidth="1"/>
    <col min="15371" max="15371" width="12.42578125" style="1" customWidth="1"/>
    <col min="15372" max="15372" width="13.7109375" style="1" customWidth="1"/>
    <col min="15373" max="15373" width="15.42578125" style="1" customWidth="1"/>
    <col min="15374" max="15376" width="8.85546875" style="1" customWidth="1"/>
    <col min="15377" max="15378" width="9.140625" style="1" customWidth="1"/>
    <col min="15379" max="15381" width="12.85546875" style="1" customWidth="1"/>
    <col min="15382" max="15616" width="8.85546875" style="1"/>
    <col min="15617" max="15617" width="0" style="1" hidden="1" customWidth="1"/>
    <col min="15618" max="15619" width="10.7109375" style="1" customWidth="1"/>
    <col min="15620" max="15620" width="39.140625" style="1" customWidth="1"/>
    <col min="15621" max="15626" width="12.85546875" style="1" customWidth="1"/>
    <col min="15627" max="15627" width="12.42578125" style="1" customWidth="1"/>
    <col min="15628" max="15628" width="13.7109375" style="1" customWidth="1"/>
    <col min="15629" max="15629" width="15.42578125" style="1" customWidth="1"/>
    <col min="15630" max="15632" width="8.85546875" style="1" customWidth="1"/>
    <col min="15633" max="15634" width="9.140625" style="1" customWidth="1"/>
    <col min="15635" max="15637" width="12.85546875" style="1" customWidth="1"/>
    <col min="15638" max="15872" width="8.85546875" style="1"/>
    <col min="15873" max="15873" width="0" style="1" hidden="1" customWidth="1"/>
    <col min="15874" max="15875" width="10.7109375" style="1" customWidth="1"/>
    <col min="15876" max="15876" width="39.140625" style="1" customWidth="1"/>
    <col min="15877" max="15882" width="12.85546875" style="1" customWidth="1"/>
    <col min="15883" max="15883" width="12.42578125" style="1" customWidth="1"/>
    <col min="15884" max="15884" width="13.7109375" style="1" customWidth="1"/>
    <col min="15885" max="15885" width="15.42578125" style="1" customWidth="1"/>
    <col min="15886" max="15888" width="8.85546875" style="1" customWidth="1"/>
    <col min="15889" max="15890" width="9.140625" style="1" customWidth="1"/>
    <col min="15891" max="15893" width="12.85546875" style="1" customWidth="1"/>
    <col min="15894" max="16128" width="8.85546875" style="1"/>
    <col min="16129" max="16129" width="0" style="1" hidden="1" customWidth="1"/>
    <col min="16130" max="16131" width="10.7109375" style="1" customWidth="1"/>
    <col min="16132" max="16132" width="39.140625" style="1" customWidth="1"/>
    <col min="16133" max="16138" width="12.85546875" style="1" customWidth="1"/>
    <col min="16139" max="16139" width="12.42578125" style="1" customWidth="1"/>
    <col min="16140" max="16140" width="13.7109375" style="1" customWidth="1"/>
    <col min="16141" max="16141" width="15.42578125" style="1" customWidth="1"/>
    <col min="16142" max="16144" width="8.85546875" style="1" customWidth="1"/>
    <col min="16145" max="16146" width="9.140625" style="1" customWidth="1"/>
    <col min="16147" max="16149" width="12.85546875" style="1" customWidth="1"/>
    <col min="16150" max="16384" width="8.85546875" style="1"/>
  </cols>
  <sheetData>
    <row r="1" spans="1:21" ht="93.6" customHeight="1" x14ac:dyDescent="0.2">
      <c r="I1" s="92" t="s">
        <v>59</v>
      </c>
      <c r="J1" s="92"/>
      <c r="K1" s="92"/>
      <c r="L1" s="92"/>
      <c r="M1" s="92"/>
    </row>
    <row r="2" spans="1:21" ht="12.75" customHeight="1" x14ac:dyDescent="0.2">
      <c r="K2" s="33"/>
      <c r="L2" s="33"/>
      <c r="M2" s="33"/>
    </row>
    <row r="3" spans="1:21" ht="12.75" customHeight="1" x14ac:dyDescent="0.2">
      <c r="K3" s="33"/>
      <c r="L3" s="33"/>
      <c r="M3" s="33"/>
    </row>
    <row r="4" spans="1:21" ht="66.75" customHeight="1" x14ac:dyDescent="0.3">
      <c r="A4" s="34"/>
      <c r="B4" s="104" t="s">
        <v>57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21" ht="15.6" customHeight="1" x14ac:dyDescent="0.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2"/>
      <c r="O5" s="2"/>
      <c r="P5" s="2"/>
      <c r="Q5" s="2"/>
      <c r="R5" s="2"/>
      <c r="S5" s="2"/>
      <c r="T5" s="2"/>
      <c r="U5" s="2"/>
    </row>
    <row r="6" spans="1:21" s="4" customFormat="1" ht="17.25" customHeight="1" x14ac:dyDescent="0.2">
      <c r="B6" s="36"/>
      <c r="C6" s="36"/>
      <c r="M6" s="37" t="s">
        <v>25</v>
      </c>
    </row>
    <row r="7" spans="1:21" ht="32.1" customHeight="1" x14ac:dyDescent="0.2">
      <c r="B7" s="105" t="s">
        <v>26</v>
      </c>
      <c r="C7" s="105" t="s">
        <v>27</v>
      </c>
      <c r="D7" s="106" t="s">
        <v>28</v>
      </c>
      <c r="E7" s="106" t="s">
        <v>29</v>
      </c>
      <c r="F7" s="106"/>
      <c r="G7" s="106"/>
      <c r="H7" s="106" t="s">
        <v>30</v>
      </c>
      <c r="I7" s="106"/>
      <c r="J7" s="106"/>
      <c r="K7" s="106" t="s">
        <v>31</v>
      </c>
      <c r="L7" s="106"/>
      <c r="M7" s="106"/>
    </row>
    <row r="8" spans="1:21" ht="59.25" customHeight="1" x14ac:dyDescent="0.2">
      <c r="B8" s="105"/>
      <c r="C8" s="105"/>
      <c r="D8" s="106"/>
      <c r="E8" s="38" t="s">
        <v>4</v>
      </c>
      <c r="F8" s="38" t="s">
        <v>5</v>
      </c>
      <c r="G8" s="38" t="s">
        <v>32</v>
      </c>
      <c r="H8" s="38" t="s">
        <v>4</v>
      </c>
      <c r="I8" s="38" t="s">
        <v>5</v>
      </c>
      <c r="J8" s="38" t="s">
        <v>32</v>
      </c>
      <c r="K8" s="38" t="s">
        <v>4</v>
      </c>
      <c r="L8" s="38" t="s">
        <v>5</v>
      </c>
      <c r="M8" s="38" t="s">
        <v>32</v>
      </c>
    </row>
    <row r="9" spans="1:21" s="84" customFormat="1" ht="27.6" customHeight="1" x14ac:dyDescent="0.25">
      <c r="B9" s="103" t="s">
        <v>58</v>
      </c>
      <c r="C9" s="103"/>
      <c r="D9" s="103"/>
      <c r="E9" s="85">
        <v>1666381</v>
      </c>
      <c r="F9" s="85">
        <f>13534426-540000</f>
        <v>12994426</v>
      </c>
      <c r="G9" s="85">
        <f>E9+F9</f>
        <v>14660807</v>
      </c>
      <c r="H9" s="85">
        <v>-6843480.7000000002</v>
      </c>
      <c r="I9" s="85">
        <v>-543066.69999999995</v>
      </c>
      <c r="J9" s="85">
        <f>H9+I9</f>
        <v>-7386547.4000000004</v>
      </c>
      <c r="K9" s="85">
        <f>E9+H9</f>
        <v>-5177099.7</v>
      </c>
      <c r="L9" s="85">
        <f>F9+I9</f>
        <v>12451359.300000001</v>
      </c>
      <c r="M9" s="85">
        <f>K9+L9</f>
        <v>7274259.6000000006</v>
      </c>
    </row>
    <row r="10" spans="1:21" s="39" customFormat="1" ht="17.100000000000001" customHeight="1" x14ac:dyDescent="0.2">
      <c r="B10" s="40" t="s">
        <v>33</v>
      </c>
      <c r="C10" s="40"/>
      <c r="D10" s="41" t="s">
        <v>34</v>
      </c>
      <c r="E10" s="42">
        <v>0</v>
      </c>
      <c r="F10" s="42">
        <f>1336779-540000</f>
        <v>796779</v>
      </c>
      <c r="G10" s="42">
        <f>1336779-540000</f>
        <v>796779</v>
      </c>
      <c r="H10" s="42">
        <v>0</v>
      </c>
      <c r="I10" s="42">
        <v>-289748.59999999998</v>
      </c>
      <c r="J10" s="42">
        <v>-289748.59999999998</v>
      </c>
      <c r="K10" s="42">
        <v>0</v>
      </c>
      <c r="L10" s="42">
        <f>1047030.4-540000</f>
        <v>507030.4</v>
      </c>
      <c r="M10" s="42">
        <f>1047030.4-540000</f>
        <v>507030.4</v>
      </c>
    </row>
    <row r="11" spans="1:21" s="43" customFormat="1" ht="20.45" customHeight="1" x14ac:dyDescent="0.25">
      <c r="B11" s="44" t="s">
        <v>35</v>
      </c>
      <c r="C11" s="44"/>
      <c r="D11" s="45" t="s">
        <v>36</v>
      </c>
      <c r="E11" s="46">
        <v>0</v>
      </c>
      <c r="F11" s="46">
        <f>1336779-540000</f>
        <v>796779</v>
      </c>
      <c r="G11" s="46">
        <f>1336779-540000</f>
        <v>796779</v>
      </c>
      <c r="H11" s="46">
        <v>0</v>
      </c>
      <c r="I11" s="46">
        <v>-289748.59999999998</v>
      </c>
      <c r="J11" s="46">
        <v>-289748.59999999998</v>
      </c>
      <c r="K11" s="46">
        <v>0</v>
      </c>
      <c r="L11" s="46">
        <f>1047030.4-540000</f>
        <v>507030.4</v>
      </c>
      <c r="M11" s="46">
        <f>1047030.4-540000</f>
        <v>507030.4</v>
      </c>
      <c r="N11" s="43" t="s">
        <v>14</v>
      </c>
      <c r="O11" s="43" t="s">
        <v>14</v>
      </c>
      <c r="P11" s="43" t="s">
        <v>14</v>
      </c>
    </row>
    <row r="12" spans="1:21" ht="42" customHeight="1" x14ac:dyDescent="0.2">
      <c r="B12" s="47" t="s">
        <v>37</v>
      </c>
      <c r="C12" s="47" t="s">
        <v>38</v>
      </c>
      <c r="D12" s="48" t="s">
        <v>39</v>
      </c>
      <c r="E12" s="49">
        <v>0</v>
      </c>
      <c r="F12" s="50"/>
      <c r="G12" s="50"/>
      <c r="H12" s="49">
        <v>0</v>
      </c>
      <c r="I12" s="49">
        <v>0</v>
      </c>
      <c r="J12" s="49">
        <v>0</v>
      </c>
      <c r="K12" s="49">
        <v>0</v>
      </c>
      <c r="L12" s="50"/>
      <c r="M12" s="50"/>
      <c r="N12" s="1" t="s">
        <v>14</v>
      </c>
      <c r="O12" s="1" t="s">
        <v>14</v>
      </c>
      <c r="P12" s="1" t="s">
        <v>14</v>
      </c>
    </row>
    <row r="13" spans="1:21" ht="12.75" customHeight="1" x14ac:dyDescent="0.2">
      <c r="E13" s="51"/>
      <c r="F13" s="51"/>
      <c r="G13" s="51"/>
      <c r="H13" s="51"/>
      <c r="I13" s="51"/>
      <c r="J13" s="51"/>
      <c r="K13" s="51"/>
      <c r="L13" s="51"/>
      <c r="M13" s="51"/>
    </row>
    <row r="17" spans="6:12" ht="12.75" customHeight="1" x14ac:dyDescent="0.2">
      <c r="F17" s="52"/>
      <c r="L17" s="52"/>
    </row>
  </sheetData>
  <mergeCells count="9">
    <mergeCell ref="B9:D9"/>
    <mergeCell ref="I1:M1"/>
    <mergeCell ref="B4:M4"/>
    <mergeCell ref="B7:B8"/>
    <mergeCell ref="C7:C8"/>
    <mergeCell ref="D7:D8"/>
    <mergeCell ref="E7:G7"/>
    <mergeCell ref="H7:J7"/>
    <mergeCell ref="K7:M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Normal="100" zoomScaleSheetLayoutView="80" zoomScalePageLayoutView="63" workbookViewId="0"/>
  </sheetViews>
  <sheetFormatPr defaultColWidth="8.85546875" defaultRowHeight="15" x14ac:dyDescent="0.25"/>
  <cols>
    <col min="1" max="1" width="58.42578125" customWidth="1"/>
    <col min="2" max="2" width="19.7109375" customWidth="1"/>
    <col min="3" max="3" width="20.28515625" bestFit="1" customWidth="1"/>
    <col min="4" max="4" width="19.42578125" customWidth="1"/>
    <col min="5" max="5" width="65.85546875" customWidth="1"/>
    <col min="6" max="6" width="24.7109375" customWidth="1"/>
    <col min="11" max="11" width="10.28515625" bestFit="1" customWidth="1"/>
  </cols>
  <sheetData>
    <row r="1" spans="1:11" ht="76.5" customHeight="1" x14ac:dyDescent="0.25">
      <c r="A1" s="58"/>
      <c r="B1" s="58"/>
      <c r="C1" s="58"/>
      <c r="D1" s="58"/>
      <c r="E1" s="92" t="s">
        <v>64</v>
      </c>
      <c r="F1" s="92"/>
    </row>
    <row r="2" spans="1:11" ht="19.899999999999999" customHeight="1" x14ac:dyDescent="0.25">
      <c r="A2" s="58"/>
      <c r="B2" s="58"/>
      <c r="C2" s="58"/>
      <c r="D2" s="58"/>
      <c r="E2" s="108" t="s">
        <v>51</v>
      </c>
      <c r="F2" s="108"/>
    </row>
    <row r="3" spans="1:11" ht="15.6" customHeight="1" x14ac:dyDescent="0.25">
      <c r="A3" s="58"/>
      <c r="B3" s="58"/>
      <c r="C3" s="58"/>
      <c r="D3" s="58"/>
      <c r="E3" s="109"/>
      <c r="F3" s="109"/>
    </row>
    <row r="4" spans="1:11" ht="78.599999999999994" customHeight="1" x14ac:dyDescent="0.25">
      <c r="A4" s="113" t="s">
        <v>60</v>
      </c>
      <c r="B4" s="113"/>
      <c r="C4" s="113"/>
      <c r="D4" s="113"/>
      <c r="E4" s="113"/>
      <c r="F4" s="113"/>
    </row>
    <row r="5" spans="1:11" ht="42.6" customHeight="1" x14ac:dyDescent="0.25">
      <c r="A5" s="110"/>
      <c r="B5" s="110"/>
      <c r="C5" s="110"/>
      <c r="D5" s="110"/>
      <c r="E5" s="110"/>
      <c r="F5" s="110"/>
    </row>
    <row r="6" spans="1:11" ht="90" x14ac:dyDescent="0.25">
      <c r="A6" s="59" t="s">
        <v>40</v>
      </c>
      <c r="B6" s="59" t="s">
        <v>41</v>
      </c>
      <c r="C6" s="59" t="s">
        <v>52</v>
      </c>
      <c r="D6" s="59" t="s">
        <v>26</v>
      </c>
      <c r="E6" s="59" t="s">
        <v>53</v>
      </c>
      <c r="F6" s="60" t="s">
        <v>62</v>
      </c>
    </row>
    <row r="7" spans="1:11" ht="15.75" x14ac:dyDescent="0.25">
      <c r="A7" s="111" t="s">
        <v>69</v>
      </c>
      <c r="B7" s="112"/>
      <c r="C7" s="112"/>
      <c r="D7" s="112"/>
      <c r="E7" s="112"/>
      <c r="F7" s="112"/>
    </row>
    <row r="8" spans="1:11" ht="31.5" x14ac:dyDescent="0.25">
      <c r="A8" s="61" t="s">
        <v>63</v>
      </c>
      <c r="B8" s="62" t="s">
        <v>42</v>
      </c>
      <c r="C8" s="63">
        <v>214729.837</v>
      </c>
      <c r="D8" s="64">
        <v>2301610</v>
      </c>
      <c r="E8" s="65" t="s">
        <v>43</v>
      </c>
      <c r="F8" s="66">
        <f>92926.6-9112.57</f>
        <v>83814.03</v>
      </c>
    </row>
    <row r="9" spans="1:11" ht="31.5" x14ac:dyDescent="0.25">
      <c r="A9" s="67" t="s">
        <v>61</v>
      </c>
      <c r="B9" s="62" t="s">
        <v>42</v>
      </c>
      <c r="C9" s="63">
        <v>135000</v>
      </c>
      <c r="D9" s="68">
        <v>2301610</v>
      </c>
      <c r="E9" s="65" t="s">
        <v>43</v>
      </c>
      <c r="F9" s="66">
        <f>547583.1+9112.57</f>
        <v>556695.66999999993</v>
      </c>
    </row>
    <row r="10" spans="1:11" ht="47.25" x14ac:dyDescent="0.25">
      <c r="A10" s="67" t="s">
        <v>54</v>
      </c>
      <c r="B10" s="62" t="s">
        <v>42</v>
      </c>
      <c r="C10" s="63">
        <v>150000</v>
      </c>
      <c r="D10" s="68">
        <v>2501630</v>
      </c>
      <c r="E10" s="69" t="s">
        <v>24</v>
      </c>
      <c r="F10" s="66">
        <v>9943.5</v>
      </c>
    </row>
    <row r="11" spans="1:11" ht="31.5" x14ac:dyDescent="0.25">
      <c r="A11" s="70" t="s">
        <v>44</v>
      </c>
      <c r="B11" s="62" t="s">
        <v>42</v>
      </c>
      <c r="C11" s="71">
        <v>300000</v>
      </c>
      <c r="D11" s="72">
        <v>2501630</v>
      </c>
      <c r="E11" s="69" t="s">
        <v>24</v>
      </c>
      <c r="F11" s="66">
        <f>1150000-9943.5-7583.1</f>
        <v>1132473.3999999999</v>
      </c>
    </row>
    <row r="12" spans="1:11" ht="15.75" x14ac:dyDescent="0.25">
      <c r="A12" s="107" t="s">
        <v>45</v>
      </c>
      <c r="B12" s="107"/>
      <c r="C12" s="107"/>
      <c r="D12" s="107"/>
      <c r="E12" s="107"/>
      <c r="F12" s="107"/>
      <c r="K12" s="73"/>
    </row>
    <row r="13" spans="1:11" ht="47.25" x14ac:dyDescent="0.25">
      <c r="A13" s="53" t="s">
        <v>46</v>
      </c>
      <c r="B13" s="55" t="s">
        <v>47</v>
      </c>
      <c r="C13" s="56">
        <v>150000</v>
      </c>
      <c r="D13" s="57">
        <v>2401620</v>
      </c>
      <c r="E13" s="54" t="s">
        <v>48</v>
      </c>
      <c r="F13" s="74"/>
    </row>
    <row r="14" spans="1:11" ht="15.75" x14ac:dyDescent="0.25">
      <c r="A14" s="107" t="s">
        <v>49</v>
      </c>
      <c r="B14" s="107"/>
      <c r="C14" s="107"/>
      <c r="D14" s="107"/>
      <c r="E14" s="107"/>
      <c r="F14" s="107"/>
    </row>
    <row r="15" spans="1:11" ht="47.25" x14ac:dyDescent="0.25">
      <c r="A15" s="53" t="s">
        <v>50</v>
      </c>
      <c r="B15" s="55" t="s">
        <v>47</v>
      </c>
      <c r="C15" s="56">
        <v>150000</v>
      </c>
      <c r="D15" s="57">
        <v>2401620</v>
      </c>
      <c r="E15" s="54" t="s">
        <v>48</v>
      </c>
      <c r="F15" s="74"/>
    </row>
  </sheetData>
  <mergeCells count="8">
    <mergeCell ref="A14:F14"/>
    <mergeCell ref="E1:F1"/>
    <mergeCell ref="E2:F2"/>
    <mergeCell ref="E3:F3"/>
    <mergeCell ref="A5:F5"/>
    <mergeCell ref="A7:F7"/>
    <mergeCell ref="A12:F12"/>
    <mergeCell ref="A4:F4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ardDocument" ma:contentTypeID="0x0101005082CF9611B70740801F57C691914AA100112606590970F34A82426E1C2D62EACA" ma:contentTypeVersion="5" ma:contentTypeDescription="Create a new document." ma:contentTypeScope="" ma:versionID="e88d032e5c05709882a2872344745ac7">
  <xsd:schema xmlns:xsd="http://www.w3.org/2001/XMLSchema" xmlns:xs="http://www.w3.org/2001/XMLSchema" xmlns:p="http://schemas.microsoft.com/office/2006/metadata/properties" xmlns:ns2="34080153-28b6-45f6-b1c8-49842029d766" targetNamespace="http://schemas.microsoft.com/office/2006/metadata/properties" ma:root="true" ma:fieldsID="a882dbd854289878c5a6b1c409cdc962" ns2:_="">
    <xsd:import namespace="34080153-28b6-45f6-b1c8-49842029d7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80153-28b6-45f6-b1c8-49842029d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F988C6-C830-4277-88F1-1200879D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80153-28b6-45f6-b1c8-49842029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46F02-77DB-417F-8E0C-C34A0440D3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90B85-64C0-49C7-AB36-16B1B9903C95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4080153-28b6-45f6-b1c8-49842029d7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7</vt:i4>
      </vt:variant>
    </vt:vector>
  </HeadingPairs>
  <TitlesOfParts>
    <vt:vector size="10" baseType="lpstr">
      <vt:lpstr>дод1_дод3</vt:lpstr>
      <vt:lpstr>дод2-дод4</vt:lpstr>
      <vt:lpstr>дод3-дод8</vt:lpstr>
      <vt:lpstr>дод1_дод3!q</vt:lpstr>
      <vt:lpstr>'дод2-дод4'!q</vt:lpstr>
      <vt:lpstr>дод1_дод3!qq</vt:lpstr>
      <vt:lpstr>дод1_дод3!Заголовки_для_друку</vt:lpstr>
      <vt:lpstr>дод1_дод3!Область_друку</vt:lpstr>
      <vt:lpstr>'дод2-дод4'!Область_друку</vt:lpstr>
      <vt:lpstr>'дод3-дод8'!Область_друку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vyshnivska</cp:lastModifiedBy>
  <cp:lastPrinted>2020-11-03T14:07:34Z</cp:lastPrinted>
  <dcterms:created xsi:type="dcterms:W3CDTF">2020-08-28T12:51:31Z</dcterms:created>
  <dcterms:modified xsi:type="dcterms:W3CDTF">2020-11-26T10:09:12Z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0x0101005082CF9611B70740801F57C691914AA100112606590970F34A82426E1C2D62EACA</vt:lpwstr>
  </property>
</Properties>
</file>